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ESF Clasif" sheetId="2" r:id="rId5"/>
    <sheet state="visible" name="ER Funcion" sheetId="3" r:id="rId6"/>
    <sheet state="visible" name="ER Integral" sheetId="4" r:id="rId7"/>
    <sheet state="visible" name="EFE Directo" sheetId="5" r:id="rId8"/>
    <sheet state="visible" name="EC Patrimonio" sheetId="6" r:id="rId9"/>
  </sheets>
  <definedNames/>
  <calcPr/>
</workbook>
</file>

<file path=xl/sharedStrings.xml><?xml version="1.0" encoding="utf-8"?>
<sst xmlns="http://schemas.openxmlformats.org/spreadsheetml/2006/main" count="417" uniqueCount="345">
  <si>
    <t>Datos Sociedad</t>
  </si>
  <si>
    <t>Nombre de Entidad que Informa</t>
  </si>
  <si>
    <t>INVERSIONES SIEMEL S.A.</t>
  </si>
  <si>
    <t xml:space="preserve">RUT de Entidad que Informa </t>
  </si>
  <si>
    <t>94.082.000-6</t>
  </si>
  <si>
    <t>Moneda de Presentación</t>
  </si>
  <si>
    <t>Miles Pesos (CLP)</t>
  </si>
  <si>
    <t>Miles Dólares (USD)</t>
  </si>
  <si>
    <t>Estados Financieros Principales</t>
  </si>
  <si>
    <t xml:space="preserve">IAS 1 </t>
  </si>
  <si>
    <t>Presentación de Estados Financieros</t>
  </si>
  <si>
    <t>Estado presentado</t>
  </si>
  <si>
    <t>Estado de Situación Financiera Clasificado</t>
  </si>
  <si>
    <t>Clasificado</t>
  </si>
  <si>
    <t xml:space="preserve">Estado de Situación Financiera por Liquidez </t>
  </si>
  <si>
    <t>Liquidez</t>
  </si>
  <si>
    <t>Estado de Resultados Por Función</t>
  </si>
  <si>
    <t>Función</t>
  </si>
  <si>
    <t>Estado de Resultados Por Naturaleza</t>
  </si>
  <si>
    <t>Naturaleza</t>
  </si>
  <si>
    <t>Estado de Resultados Integral</t>
  </si>
  <si>
    <t xml:space="preserve">Estado de Cambios en el Patrimonio Neto </t>
  </si>
  <si>
    <t xml:space="preserve">IAS 7  </t>
  </si>
  <si>
    <t xml:space="preserve">Estados de Flujo de Efectivo </t>
  </si>
  <si>
    <t>Estado de Flujo de Efectivo Directo</t>
  </si>
  <si>
    <t>Directo</t>
  </si>
  <si>
    <t>Estado de Flujo de Efectivo Indirecto</t>
  </si>
  <si>
    <t>Indirecto</t>
  </si>
  <si>
    <t>SVS Estado de Situación Financiera Clasificado</t>
  </si>
  <si>
    <t>(1)</t>
  </si>
  <si>
    <t>(2)(3)</t>
  </si>
  <si>
    <t>Estado de Situación Financiera</t>
  </si>
  <si>
    <t xml:space="preserve">Activos </t>
  </si>
  <si>
    <t>Activos corrientes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</si>
  <si>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</si>
  <si>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</si>
  <si>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</si>
  <si>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</si>
  <si>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</si>
  <si>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</si>
  <si>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</si>
  <si>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</si>
  <si>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</si>
  <si>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</si>
  <si>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</si>
  <si>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</si>
  <si>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</si>
  <si>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</si>
  <si>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 no corrientes</t>
  </si>
  <si>
    <t>Otros activos no financieros no corrientes</t>
  </si>
  <si>
    <t>Derechos por cobrar no corrientes</t>
  </si>
  <si>
    <t>Cuentas por Cobrar a Entidades Relacionadas, No Corriente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</si>
  <si>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</si>
  <si>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</si>
  <si>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</si>
  <si>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</si>
  <si>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biológicos, no corrientes</t>
  </si>
  <si>
    <t>Propiedad de inversión</t>
  </si>
  <si>
    <t>Activos por impuestos diferidos</t>
  </si>
  <si>
    <t>Total de activos no corrientes</t>
  </si>
  <si>
    <t>Activos Aseguradora</t>
  </si>
  <si>
    <t>Efectivo y equivalentes al efectivo</t>
  </si>
  <si>
    <t>Operaciones con liquidacion en curso</t>
  </si>
  <si>
    <t>Instrumentos para negociacion</t>
  </si>
  <si>
    <t>Contratos de retrocompra y prestamos de valores</t>
  </si>
  <si>
    <t>Contratos de derivados financieros</t>
  </si>
  <si>
    <t>Adeudado por bancos</t>
  </si>
  <si>
    <t>Creditos y cuentas por cobrar a clientes</t>
  </si>
  <si>
    <t>Instrumentos de inversion disponibles para la venta</t>
  </si>
  <si>
    <t>Instrumentos de inversion hasta el vencimiento</t>
  </si>
  <si>
    <t>Inversiones en sociedades</t>
  </si>
  <si>
    <t>Intangibles</t>
  </si>
  <si>
    <t>Activo fijo</t>
  </si>
  <si>
    <t>Impuestos corrientes</t>
  </si>
  <si>
    <t xml:space="preserve">Impuestos diferidos </t>
  </si>
  <si>
    <t>Otros activos</t>
  </si>
  <si>
    <t>Activos Aseguradora, Total</t>
  </si>
  <si>
    <t>Total de activos</t>
  </si>
  <si>
    <t>Patrimonio y pasivos</t>
  </si>
  <si>
    <t>Pasivos</t>
  </si>
  <si>
    <t>Pasivos corrientes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</si>
  <si>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</si>
  <si>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</si>
  <si>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</si>
  <si>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</si>
  <si>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</si>
  <si>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</si>
  <si>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</si>
  <si>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</si>
  <si>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</si>
  <si>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</si>
  <si>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</si>
  <si>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</si>
  <si>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</si>
  <si>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</si>
  <si>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</si>
  <si>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</si>
  <si>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</si>
  <si>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Total de pasivos no corrientes</t>
  </si>
  <si>
    <t>Pasivos Aseguradora</t>
  </si>
  <si>
    <t>Depositos y otras obligaciones a la vista</t>
  </si>
  <si>
    <t>Depositos y otras captaciones a plazo</t>
  </si>
  <si>
    <t>Obligaciones con bancos</t>
  </si>
  <si>
    <t>Instrumentos de deuda emitidos</t>
  </si>
  <si>
    <t>Obligacion subordinada al banco central de chile</t>
  </si>
  <si>
    <t>Otras obligaciones financieras</t>
  </si>
  <si>
    <t>Impuestos diferidos</t>
  </si>
  <si>
    <t>Provisiones</t>
  </si>
  <si>
    <t>Otros pasivos</t>
  </si>
  <si>
    <t>Pasivos Aseguradora, Total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</si>
  <si>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</si>
  <si>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</si>
  <si>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</si>
  <si>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</si>
  <si>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</si>
  <si>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</si>
  <si>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</si>
  <si>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</si>
  <si>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</si>
  <si>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</si>
  <si>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</si>
  <si>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</si>
  <si>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(1) En los estados financieros proforma, la columna al 31-12-2009 deberá quedar en blanco.</t>
  </si>
  <si>
    <t>(2) Saldo de inicio del período anterior cuando presente comparativo en el caso de primera adopción o cambios contables retrospectivos.</t>
  </si>
  <si>
    <t>(3) Saldo de inicio del ejercicio 2010 para las entidades que se acojan a lo previsto en Oficio Circular N°579 de 10 de marzo de 2010 (Estados financieros proforma)</t>
  </si>
  <si>
    <t>SVS Estado de Resultados Por Función</t>
  </si>
  <si>
    <t>ACUMULADO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</si>
  <si>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</si>
  <si>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</si>
  <si>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</si>
  <si>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</si>
  <si>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</si>
  <si>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</si>
  <si>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</si>
  <si>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</si>
  <si>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</si>
  <si>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</si>
  <si>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</si>
  <si>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</si>
  <si>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</si>
  <si>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</si>
  <si>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</si>
  <si>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</si>
  <si>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 por unidades de reajuste</t>
  </si>
  <si>
    <t>Ganancias (pérdidas) que surgen de la diferencia entre el valor libro anterior y el valor justo de activos financieros reclasificados medidos a valor razonable</t>
  </si>
  <si>
    <t>Ganancia (pérdida), antes de impuestos servicios no aseguradora</t>
  </si>
  <si>
    <t>Estado de resultados aseguradora</t>
  </si>
  <si>
    <t>Ingresos netos por intereses y reajustes</t>
  </si>
  <si>
    <t>Ingresos netos por comisiones</t>
  </si>
  <si>
    <t>Utilidad neta de operaciones financieras</t>
  </si>
  <si>
    <t>Utilidad (perdida) de cambio neta</t>
  </si>
  <si>
    <t>Otros ingresos operacionales</t>
  </si>
  <si>
    <t>Provision por riesgo de credito</t>
  </si>
  <si>
    <t>Total Ingreso Operacional neto</t>
  </si>
  <si>
    <t>Remuneraciones y gastos del personal</t>
  </si>
  <si>
    <t>Gastos de administracion</t>
  </si>
  <si>
    <t>Depreciaciones y amortizaciones</t>
  </si>
  <si>
    <t>Deterioros</t>
  </si>
  <si>
    <t>Otros gastos operacionales</t>
  </si>
  <si>
    <t>Total Gastos Operacionales</t>
  </si>
  <si>
    <t>Resultado Operacional</t>
  </si>
  <si>
    <t>Resultado por inversiones en sociedades</t>
  </si>
  <si>
    <t>Intereses deuda subordinada con el banco central de chile</t>
  </si>
  <si>
    <t>Correccion monetaria</t>
  </si>
  <si>
    <t>Ganancia (pérdida), antes de impuestos aseguradora</t>
  </si>
  <si>
    <t>Ganancia (pérdida), antes de impuestos consolidadas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</si>
  <si>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</si>
  <si>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</si>
  <si>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</si>
  <si>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</si>
  <si>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/>
  </si>
  <si>
    <t>Ganancia (pérdida), atribuible a los propietarios de la controladora</t>
  </si>
  <si>
    <t>Ganancia (pérdida), atribuible a participaciones no controladoras</t>
  </si>
  <si>
    <t>Ganancias por acción</t>
  </si>
  <si>
    <t>Ganancia por acción básica</t>
  </si>
  <si>
    <t>Ganancia (pérdida) por acción básica en operaciones continuadas</t>
  </si>
  <si>
    <t>Ganancia (pérdidas por acción básica en operaciones discontinuadas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</si>
  <si>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</si>
  <si>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</si>
  <si>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</si>
  <si>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</si>
  <si>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</si>
  <si>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SVS Estado de Resultados Integral</t>
  </si>
  <si>
    <t>Estado del resultado integral</t>
  </si>
  <si>
    <t>Componentes de otro resultado integral, antes de impuestos</t>
  </si>
  <si>
    <t>Diferencias de cambio por conversión</t>
  </si>
  <si>
    <t>Ganancias (pérdidas) por diferencias de cambio de conversión, antes de impuestos</t>
  </si>
  <si>
    <t>Ajustes de reclasificación en diferencias de cambio de conversión, antes de impuestos</t>
  </si>
  <si>
    <t>Otro resultado integral, antes de impuestos, diferencias de cambio por conversión</t>
  </si>
  <si>
    <t>Activos financieros disponibles para la venta</t>
  </si>
  <si>
    <t>Ganancias (pérdidas) por nuevas mediciones de activos financieros disponibles para la venta, antes de impuestos</t>
  </si>
  <si>
    <t>Ajustes de reclasificación, activos financieros disponibles para la venta, antes de impuestos</t>
  </si>
  <si>
    <t>Otro resultado integral. antes de impuestos, activos financieros disponibles para la venta</t>
  </si>
  <si>
    <t>Coberturas del flujo de efectivo</t>
  </si>
  <si>
    <t>Ganancias (pérdidas) por coberturas de flujos de efectivo, antes de impuestos</t>
  </si>
  <si>
    <t>Ajustes de reclasificación en coberturas de flujos de efectivo, antes de impuestos</t>
  </si>
  <si>
    <t>Ajustes por importes transferidos al importe inicial en libros de las partidas cubiertas</t>
  </si>
  <si>
    <t>Otro resultado integral, antes de impuestos, coberturas del flujo de efectivo</t>
  </si>
  <si>
    <t>Otro resultado integral, antes de impuestos, ganancias (pérdidas) procedentes de inversiones en instrumentos de patrimonio</t>
  </si>
  <si>
    <t>Otro resultado integral, antes de impuestos, ganancias (pérdidas) por revaluación</t>
  </si>
  <si>
    <t>Otro resultado integral, antes de impuestos, ganancias (pérdidas) actuariales por planes de beneficios definidos</t>
  </si>
  <si>
    <t>Participación en el otro resultado integral de asociadas y negocios conjuntos contabilizados utilizando el método de la participación</t>
  </si>
  <si>
    <t>Otros componentes de otro resultado integral, antes de impuestos</t>
  </si>
  <si>
    <t>Impuesto a las ganancias relacionado con componentes de otro resultado integral</t>
  </si>
  <si>
    <t>Impuesto a las ganancias relacionado con diferencias de cambio de conversión de otro resultado integral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</si>
  <si>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</si>
  <si>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</si>
  <si>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</si>
  <si>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</si>
  <si>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</si>
  <si>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</si>
  <si>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Suma de impuestos a las ganancias relacionados con componentes de otro resultado integral</t>
  </si>
  <si>
    <t>Otro resultado integral</t>
  </si>
  <si>
    <t>Resultado integral total</t>
  </si>
  <si>
    <t>Resultado integral atribuible a</t>
  </si>
  <si>
    <t>Resultado integral atribuible a los propietarios de la controladora</t>
  </si>
  <si>
    <t>Resultado integral atribuible a participaciones no controladoras</t>
  </si>
  <si>
    <t>SVS Estado de Flujo de Efectivo Directo</t>
  </si>
  <si>
    <t>Estado de flujos de efectivo</t>
  </si>
  <si>
    <t>Flujos de efectivo procedentes de (utilizados en) actividades de operación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</si>
  <si>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</si>
  <si>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</si>
  <si>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</si>
  <si>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</si>
  <si>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</si>
  <si>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</si>
  <si>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</si>
  <si>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</si>
  <si>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</si>
  <si>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</si>
  <si>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</si>
  <si>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</si>
  <si>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</si>
  <si>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</si>
  <si>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</si>
  <si>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</si>
  <si>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</si>
  <si>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</si>
  <si>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por Operaciones Aseguradora</t>
  </si>
  <si>
    <t>Utilidad consolidada del periodo</t>
  </si>
  <si>
    <t>Cargos (abonos) a resultados que no significan movimientos de efectivo</t>
  </si>
  <si>
    <t>Provisiones por riesgo de credito</t>
  </si>
  <si>
    <t>Valor razonable de instrumentos para negociacion</t>
  </si>
  <si>
    <t>(Utilidad) perdida por inversion en sociedades</t>
  </si>
  <si>
    <t>(Utilidad) perdida neta en venta de activos recibidos en pago</t>
  </si>
  <si>
    <t>(Utilidad) perdida en venta de activos fijos</t>
  </si>
  <si>
    <t>Castigos de activos recibidos en pago</t>
  </si>
  <si>
    <t>Otros cargos (abonos) que no significan movimiento de efectivo</t>
  </si>
  <si>
    <t>Variacion neta de intereses, reajustes y comisiones devengadas sobre activis y pasivos</t>
  </si>
  <si>
    <t>Provision obligacion subordinada</t>
  </si>
  <si>
    <t>Otros</t>
  </si>
  <si>
    <t>Flujos de efectivo netos procedentes de (utilizados en) actividades de operación</t>
  </si>
  <si>
    <t>Flujos de efectivo procedentes de (utilizados en) actividades de inversión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</si>
  <si>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</si>
  <si>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</si>
  <si>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</si>
  <si>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</si>
  <si>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</si>
  <si>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</si>
  <si>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</si>
  <si>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</si>
  <si>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</si>
  <si>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</si>
  <si>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</si>
  <si>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</si>
  <si>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</si>
  <si>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</si>
  <si>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</si>
  <si>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</si>
  <si>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</si>
  <si>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</si>
  <si>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</si>
  <si>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</si>
  <si>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Flujos de Efectivo netos de Actividades de Inversion Aseguradora</t>
  </si>
  <si>
    <t>(Aumeno) disminucion neto en ceditos y cuentas por cobrar clientes</t>
  </si>
  <si>
    <t>(Aumento) disminucion neta de inversiones financieras</t>
  </si>
  <si>
    <t>Compras de activos fijos</t>
  </si>
  <si>
    <t>Ventas de activos fijos</t>
  </si>
  <si>
    <t>Dividendos recibidos de inversiones en sociedades</t>
  </si>
  <si>
    <t>Venta de bienes recibidos en pago o adjudicados</t>
  </si>
  <si>
    <t>(Aumento) disminucion neto de otros activos y pasivos</t>
  </si>
  <si>
    <t>Otros egresos relacionados con actividades de inversión</t>
  </si>
  <si>
    <t>Flujos de efectivo netos procedentes de (utilizados en) actividades de inversión</t>
  </si>
  <si>
    <t>Flujos de efectivo procedentes de (utilizados en) actividades de financiación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</si>
  <si>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</si>
  <si>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</si>
  <si>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</si>
  <si>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</si>
  <si>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</si>
  <si>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</si>
  <si>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</si>
  <si>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</si>
  <si>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</si>
  <si>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</si>
  <si>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</si>
  <si>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Flujos de Efectivo netos de Actividades de Financiacion Aseguradora</t>
  </si>
  <si>
    <t>Aumento (disminucion) de acreedores en cuentas corrientes</t>
  </si>
  <si>
    <t>Aumento (disminucion) de depositos y captaciones</t>
  </si>
  <si>
    <t>Aumento (disminucion) de otras obligaciones a la vista o a plazo</t>
  </si>
  <si>
    <t>Aumento (disminucion) de obligaciones por intermediacion de documentos</t>
  </si>
  <si>
    <t>Aumento (disminucion) por prestamos del exterior corto plazo</t>
  </si>
  <si>
    <t>Emision de letras de credito</t>
  </si>
  <si>
    <t>Rescate de letas de credito</t>
  </si>
  <si>
    <t>Aumento (disminucion) de otros pasivos de corto plazo</t>
  </si>
  <si>
    <t>Prestamos obtenidos del banco central de chile (largo plazo)</t>
  </si>
  <si>
    <t>Pago prestamos obtenidos del banco central de chile (largo plazo)</t>
  </si>
  <si>
    <t>Emision de bonos</t>
  </si>
  <si>
    <t>Pago de bonos</t>
  </si>
  <si>
    <t>Prestamos obtenidos del exterior a largo plazo</t>
  </si>
  <si>
    <t>Pago de prestamos obtenidos del exterior a largo plazo</t>
  </si>
  <si>
    <t>Otros prestamos obtenidos a largo plazo</t>
  </si>
  <si>
    <t>Pago de otros prestamos obtenidos a largo plazo</t>
  </si>
  <si>
    <t>Pago obligacion subordinada con el banco central de chile</t>
  </si>
  <si>
    <t>Emision de acciones de pago</t>
  </si>
  <si>
    <t>Otros egresos relacionados con actividades de financiamiento</t>
  </si>
  <si>
    <t>Flujos de efectivo netos procedentes de (utilizados en)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</si>
  <si>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</si>
  <si>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</si>
  <si>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</si>
  <si>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</si>
  <si>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</si>
  <si>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SVS Estado de cambios en el patrimonio</t>
  </si>
  <si>
    <t>Superávit de Revaluación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</si>
  <si>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</si>
  <si>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</si>
  <si>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</si>
  <si>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</si>
  <si>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Saldo Inicial Período Actual 01/01/2010</t>
  </si>
  <si>
    <t>Incremento (disminución) por cambios en políticas contables</t>
  </si>
  <si>
    <t>Incremento (disminución) por correcciones de errores</t>
  </si>
  <si>
    <t>Saldo Inicial Reexpresado</t>
  </si>
  <si>
    <t>Cambios en patrimonio</t>
  </si>
  <si>
    <t>Resultado Integral</t>
  </si>
  <si>
    <t xml:space="preserve">Resultado integral </t>
  </si>
  <si>
    <t>Emisión de patrimonio</t>
  </si>
  <si>
    <t>Dividendos</t>
  </si>
  <si>
    <t>Incremento (disminución) por otras aportaciones de los propietarios</t>
  </si>
  <si>
    <t>Disminución (incremento) por otras distribuciones a los propietarios</t>
  </si>
  <si>
    <t>Incremento (disminución) por transferencias y otros cambios</t>
  </si>
  <si>
    <t>Incremento (disminución) por transacciones de acciones en cartera</t>
  </si>
  <si>
    <t>Incremento (disminución) por cambios en la participación de subsidiarias que no impliquen pérdida de control</t>
  </si>
  <si>
    <t>Total de cambios en patrimonio</t>
  </si>
  <si>
    <t>Saldo Final Período Actual 31/03/2010</t>
  </si>
  <si>
    <t>Saldo Inicial Período Anterior 01/01/2009</t>
  </si>
  <si>
    <t>Saldo Final Período Anterior 31/03/2009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</si>
</sst>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6">
    <font>
      <sz val="11.0"/>
      <color rgb="FF000000"/>
      <name val="Calibri"/>
    </font>
    <font>
      <b/>
      <sz val="12.0"/>
      <color rgb="FF333399"/>
      <name val="Verdana"/>
    </font>
    <font>
      <b/>
      <sz val="12.0"/>
      <color theme="1"/>
      <name val="Verdana"/>
    </font>
    <font>
      <b/>
      <sz val="10.0"/>
      <color rgb="FF333399"/>
      <name val="Verdana"/>
    </font>
    <font>
      <sz val="10.0"/>
      <color theme="1"/>
      <name val="Verdana"/>
    </font>
    <font/>
    <font>
      <sz val="12.0"/>
      <color theme="1"/>
      <name val="Verdana"/>
    </font>
    <font>
      <b/>
      <sz val="10.0"/>
      <color theme="1"/>
      <name val="Verdana"/>
    </font>
    <font>
      <b/>
      <u/>
      <sz val="10.0"/>
      <color rgb="FF333399"/>
      <name val="Verdana"/>
    </font>
    <font>
      <b/>
      <sz val="8.0"/>
      <color rgb="FFFFFFFF"/>
      <name val="Verdana"/>
    </font>
    <font>
      <b/>
      <sz val="8.0"/>
      <color theme="1"/>
      <name val="Verdana"/>
    </font>
    <font>
      <sz val="8.0"/>
      <color theme="1"/>
      <name val="Verdana"/>
    </font>
    <font>
      <sz val="8.0"/>
      <color theme="1"/>
      <name val="MS PGothic"/>
    </font>
    <font>
      <sz val="9.0"/>
      <color theme="1"/>
      <name val="Verdana"/>
    </font>
    <font>
      <b/>
      <sz val="9.0"/>
      <color rgb="FF000000"/>
      <name val="Verdana"/>
    </font>
    <font>
      <sz val="8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333399"/>
        <bgColor rgb="FF333399"/>
      </patternFill>
    </fill>
    <fill>
      <patternFill patternType="solid">
        <fgColor rgb="FFCCCCFF"/>
        <bgColor rgb="FFCCCCFF"/>
      </patternFill>
    </fill>
    <fill>
      <patternFill patternType="solid">
        <fgColor rgb="FF3366FF"/>
        <bgColor rgb="FF3366FF"/>
      </patternFill>
    </fill>
  </fills>
  <borders count="2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vertical="center"/>
    </xf>
    <xf borderId="2" fillId="0" fontId="5" numFmtId="0" xfId="0" applyBorder="1" applyFont="1"/>
    <xf borderId="3" fillId="0" fontId="6" numFmtId="0" xfId="0" applyAlignment="1" applyBorder="1" applyFont="1">
      <alignment horizontal="right" vertical="center"/>
    </xf>
    <xf borderId="3" fillId="0" fontId="4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5" fillId="0" fontId="5" numFmtId="0" xfId="0" applyBorder="1" applyFont="1"/>
    <xf borderId="0" fillId="0" fontId="4" numFmtId="0" xfId="0" applyAlignment="1" applyFont="1">
      <alignment horizontal="center" vertical="center"/>
    </xf>
    <xf borderId="6" fillId="2" fontId="9" numFmtId="0" xfId="0" applyAlignment="1" applyBorder="1" applyFill="1" applyFont="1">
      <alignment vertical="center"/>
    </xf>
    <xf borderId="7" fillId="2" fontId="9" numFmtId="0" xfId="0" applyAlignment="1" applyBorder="1" applyFont="1">
      <alignment vertical="center"/>
    </xf>
    <xf borderId="8" fillId="2" fontId="9" numFmtId="164" xfId="0" applyAlignment="1" applyBorder="1" applyFont="1" applyNumberFormat="1">
      <alignment horizontal="center" vertical="center"/>
    </xf>
    <xf borderId="9" fillId="2" fontId="9" numFmtId="164" xfId="0" applyAlignment="1" applyBorder="1" applyFont="1" applyNumberFormat="1">
      <alignment horizontal="center" vertical="center"/>
    </xf>
    <xf borderId="10" fillId="2" fontId="9" numFmtId="0" xfId="0" applyAlignment="1" applyBorder="1" applyFont="1">
      <alignment vertical="center"/>
    </xf>
    <xf borderId="11" fillId="2" fontId="9" numFmtId="0" xfId="0" applyAlignment="1" applyBorder="1" applyFont="1">
      <alignment vertical="center"/>
    </xf>
    <xf borderId="12" fillId="2" fontId="9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vertical="center"/>
    </xf>
    <xf borderId="6" fillId="3" fontId="10" numFmtId="0" xfId="0" applyAlignment="1" applyBorder="1" applyFill="1" applyFont="1">
      <alignment vertical="center"/>
    </xf>
    <xf borderId="7" fillId="3" fontId="10" numFmtId="0" xfId="0" applyAlignment="1" applyBorder="1" applyFont="1">
      <alignment vertical="center"/>
    </xf>
    <xf borderId="7" fillId="3" fontId="11" numFmtId="0" xfId="0" applyAlignment="1" applyBorder="1" applyFont="1">
      <alignment vertical="center"/>
    </xf>
    <xf borderId="9" fillId="3" fontId="11" numFmtId="0" xfId="0" applyAlignment="1" applyBorder="1" applyFont="1">
      <alignment vertical="center"/>
    </xf>
    <xf borderId="14" fillId="3" fontId="10" numFmtId="0" xfId="0" applyAlignment="1" applyBorder="1" applyFont="1">
      <alignment horizontal="left" vertical="center"/>
    </xf>
    <xf borderId="15" fillId="3" fontId="10" numFmtId="0" xfId="0" applyAlignment="1" applyBorder="1" applyFont="1">
      <alignment horizontal="left" vertical="center"/>
    </xf>
    <xf borderId="15" fillId="3" fontId="11" numFmtId="0" xfId="0" applyAlignment="1" applyBorder="1" applyFont="1">
      <alignment vertical="center"/>
    </xf>
    <xf borderId="16" fillId="3" fontId="11" numFmtId="0" xfId="0" applyAlignment="1" applyBorder="1" applyFont="1">
      <alignment vertical="center"/>
    </xf>
    <xf borderId="15" fillId="3" fontId="10" numFmtId="0" xfId="0" applyAlignment="1" applyBorder="1" applyFont="1">
      <alignment horizontal="left" shrinkToFit="0" vertical="center" wrapText="1"/>
    </xf>
    <xf borderId="15" fillId="3" fontId="11" numFmtId="0" xfId="0" applyAlignment="1" applyBorder="1" applyFont="1">
      <alignment horizontal="left" vertical="center"/>
    </xf>
    <xf borderId="3" fillId="0" fontId="11" numFmtId="0" xfId="0" applyAlignment="1" applyBorder="1" applyFont="1">
      <alignment vertical="center"/>
    </xf>
    <xf borderId="14" fillId="3" fontId="11" numFmtId="0" xfId="0" applyAlignment="1" applyBorder="1" applyFont="1">
      <alignment horizontal="left" vertical="center"/>
    </xf>
    <xf borderId="15" fillId="3" fontId="11" numFmtId="0" xfId="0" applyAlignment="1" applyBorder="1" applyFont="1">
      <alignment horizontal="left" shrinkToFit="0" vertical="center" wrapText="1"/>
    </xf>
    <xf borderId="3" fillId="3" fontId="11" numFmtId="0" xfId="0" applyAlignment="1" applyBorder="1" applyFont="1">
      <alignment vertical="center"/>
    </xf>
    <xf borderId="2" fillId="0" fontId="11" numFmtId="0" xfId="0" applyAlignment="1" applyBorder="1" applyFont="1">
      <alignment vertical="center"/>
    </xf>
    <xf borderId="17" fillId="3" fontId="11" numFmtId="0" xfId="0" applyAlignment="1" applyBorder="1" applyFont="1">
      <alignment vertical="center"/>
    </xf>
    <xf borderId="10" fillId="3" fontId="11" numFmtId="0" xfId="0" applyAlignment="1" applyBorder="1" applyFont="1">
      <alignment horizontal="left" vertical="center"/>
    </xf>
    <xf borderId="11" fillId="3" fontId="11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0" numFmtId="0" xfId="0" applyFont="1"/>
    <xf borderId="6" fillId="2" fontId="9" numFmtId="0" xfId="0" applyAlignment="1" applyBorder="1" applyFont="1">
      <alignment shrinkToFit="0" vertical="center" wrapText="1"/>
    </xf>
    <xf borderId="18" fillId="2" fontId="9" numFmtId="0" xfId="0" applyAlignment="1" applyBorder="1" applyFont="1">
      <alignment horizontal="center" vertical="center"/>
    </xf>
    <xf borderId="14" fillId="2" fontId="9" numFmtId="0" xfId="0" applyAlignment="1" applyBorder="1" applyFont="1">
      <alignment shrinkToFit="0" vertical="center" wrapText="1"/>
    </xf>
    <xf borderId="15" fillId="2" fontId="9" numFmtId="0" xfId="0" applyAlignment="1" applyBorder="1" applyFont="1">
      <alignment vertical="center"/>
    </xf>
    <xf borderId="10" fillId="2" fontId="9" numFmtId="0" xfId="0" applyAlignment="1" applyBorder="1" applyFont="1">
      <alignment shrinkToFit="0" vertical="center" wrapText="1"/>
    </xf>
    <xf borderId="12" fillId="2" fontId="9" numFmtId="164" xfId="0" applyAlignment="1" applyBorder="1" applyFont="1" applyNumberFormat="1">
      <alignment horizontal="center" vertical="center"/>
    </xf>
    <xf borderId="14" fillId="3" fontId="10" numFmtId="0" xfId="0" applyAlignment="1" applyBorder="1" applyFont="1">
      <alignment horizontal="left" shrinkToFit="0" vertical="center" wrapText="1"/>
    </xf>
    <xf borderId="15" fillId="3" fontId="11" numFmtId="0" xfId="0" applyAlignment="1" applyBorder="1" applyFont="1">
      <alignment horizontal="right" vertical="center"/>
    </xf>
    <xf borderId="16" fillId="3" fontId="11" numFmtId="0" xfId="0" applyAlignment="1" applyBorder="1" applyFont="1">
      <alignment horizontal="right" vertical="center"/>
    </xf>
    <xf borderId="14" fillId="3" fontId="11" numFmtId="0" xfId="0" applyAlignment="1" applyBorder="1" applyFont="1">
      <alignment horizontal="left" shrinkToFit="0" vertical="center" wrapText="1"/>
    </xf>
    <xf borderId="15" fillId="3" fontId="11" numFmtId="0" xfId="0" applyAlignment="1" applyBorder="1" applyFont="1">
      <alignment horizontal="center" shrinkToFit="0" vertical="center" wrapText="1"/>
    </xf>
    <xf borderId="16" fillId="3" fontId="0" numFmtId="0" xfId="0" applyAlignment="1" applyBorder="1" applyFont="1">
      <alignment shrinkToFit="0" wrapText="1"/>
    </xf>
    <xf borderId="10" fillId="3" fontId="11" numFmtId="0" xfId="0" applyAlignment="1" applyBorder="1" applyFont="1">
      <alignment horizontal="left" shrinkToFit="0" vertical="center" wrapText="1"/>
    </xf>
    <xf borderId="9" fillId="2" fontId="9" numFmtId="0" xfId="0" applyAlignment="1" applyBorder="1" applyFont="1">
      <alignment vertical="center"/>
    </xf>
    <xf borderId="18" fillId="2" fontId="9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vertical="center"/>
    </xf>
    <xf borderId="13" fillId="2" fontId="9" numFmtId="0" xfId="0" applyAlignment="1" applyBorder="1" applyFont="1">
      <alignment vertical="center"/>
    </xf>
    <xf borderId="15" fillId="3" fontId="0" numFmtId="0" xfId="0" applyAlignment="1" applyBorder="1" applyFont="1">
      <alignment vertical="center"/>
    </xf>
    <xf borderId="16" fillId="3" fontId="0" numFmtId="0" xfId="0" applyAlignment="1" applyBorder="1" applyFont="1">
      <alignment vertical="center"/>
    </xf>
    <xf borderId="10" fillId="3" fontId="10" numFmtId="0" xfId="0" applyAlignment="1" applyBorder="1" applyFont="1">
      <alignment horizontal="left" shrinkToFit="0" vertical="center" wrapText="1"/>
    </xf>
    <xf borderId="3" fillId="0" fontId="11" numFmtId="0" xfId="0" applyAlignment="1" applyBorder="1" applyFont="1">
      <alignment horizontal="right" vertical="center"/>
    </xf>
    <xf borderId="3" fillId="3" fontId="11" numFmtId="0" xfId="0" applyAlignment="1" applyBorder="1" applyFont="1">
      <alignment horizontal="right" vertical="center"/>
    </xf>
    <xf borderId="0" fillId="0" fontId="12" numFmtId="0" xfId="0" applyAlignment="1" applyFont="1">
      <alignment vertical="center"/>
    </xf>
    <xf borderId="19" fillId="3" fontId="12" numFmtId="0" xfId="0" applyAlignment="1" applyBorder="1" applyFont="1">
      <alignment vertical="center"/>
    </xf>
    <xf borderId="20" fillId="3" fontId="12" numFmtId="0" xfId="0" applyAlignment="1" applyBorder="1" applyFont="1">
      <alignment vertical="center"/>
    </xf>
    <xf borderId="9" fillId="3" fontId="12" numFmtId="0" xfId="0" applyAlignment="1" applyBorder="1" applyFont="1">
      <alignment vertical="center"/>
    </xf>
    <xf borderId="6" fillId="3" fontId="11" numFmtId="0" xfId="0" applyAlignment="1" applyBorder="1" applyFont="1">
      <alignment vertical="center"/>
    </xf>
    <xf borderId="3" fillId="3" fontId="11" numFmtId="0" xfId="0" applyAlignment="1" applyBorder="1" applyFont="1">
      <alignment horizontal="center" shrinkToFit="0" wrapText="1"/>
    </xf>
    <xf borderId="19" fillId="3" fontId="11" numFmtId="0" xfId="0" applyAlignment="1" applyBorder="1" applyFont="1">
      <alignment horizontal="center" shrinkToFit="0" wrapText="1"/>
    </xf>
    <xf borderId="12" fillId="3" fontId="11" numFmtId="0" xfId="0" applyAlignment="1" applyBorder="1" applyFont="1">
      <alignment horizontal="center" shrinkToFit="0" wrapText="1"/>
    </xf>
    <xf borderId="1" fillId="3" fontId="11" numFmtId="0" xfId="0" applyAlignment="1" applyBorder="1" applyFont="1">
      <alignment horizontal="left"/>
    </xf>
    <xf borderId="21" fillId="0" fontId="5" numFmtId="0" xfId="0" applyBorder="1" applyFont="1"/>
    <xf borderId="12" fillId="3" fontId="11" numFmtId="0" xfId="0" applyAlignment="1" applyBorder="1" applyFont="1">
      <alignment vertical="center"/>
    </xf>
    <xf borderId="1" fillId="3" fontId="11" numFmtId="0" xfId="0" applyAlignment="1" applyBorder="1" applyFont="1">
      <alignment vertical="center"/>
    </xf>
    <xf borderId="3" fillId="4" fontId="13" numFmtId="0" xfId="0" applyAlignment="1" applyBorder="1" applyFill="1" applyFont="1">
      <alignment horizontal="left" vertical="center"/>
    </xf>
    <xf borderId="14" fillId="3" fontId="11" numFmtId="0" xfId="0" applyAlignment="1" applyBorder="1" applyFont="1">
      <alignment horizontal="left"/>
    </xf>
    <xf borderId="22" fillId="3" fontId="11" numFmtId="0" xfId="0" applyAlignment="1" applyBorder="1" applyFont="1">
      <alignment vertical="center"/>
    </xf>
    <xf borderId="23" fillId="0" fontId="5" numFmtId="0" xfId="0" applyBorder="1" applyFont="1"/>
    <xf borderId="24" fillId="0" fontId="5" numFmtId="0" xfId="0" applyBorder="1" applyFont="1"/>
    <xf borderId="25" fillId="3" fontId="11" numFmtId="0" xfId="0" applyAlignment="1" applyBorder="1" applyFont="1">
      <alignment horizontal="left"/>
    </xf>
    <xf borderId="25" fillId="3" fontId="11" numFmtId="0" xfId="0" applyAlignment="1" applyBorder="1" applyFont="1">
      <alignment vertical="center"/>
    </xf>
    <xf borderId="26" fillId="3" fontId="11" numFmtId="0" xfId="0" applyAlignment="1" applyBorder="1" applyFont="1">
      <alignment vertical="center"/>
    </xf>
    <xf borderId="27" fillId="0" fontId="5" numFmtId="0" xfId="0" applyBorder="1" applyFont="1"/>
    <xf borderId="28" fillId="0" fontId="5" numFmtId="0" xfId="0" applyBorder="1" applyFont="1"/>
    <xf borderId="1" fillId="3" fontId="11" numFmtId="0" xfId="0" applyBorder="1" applyFont="1"/>
    <xf borderId="0" fillId="0" fontId="14" numFmtId="0" xfId="0" applyFont="1"/>
    <xf borderId="0" fillId="0" fontId="15" numFmtId="0" xfId="0" applyFont="1"/>
    <xf borderId="0" fillId="0" fontId="0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CCFFCC"/>
          <bgColor rgb="FFCCFF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15</xdr:row>
      <xdr:rowOff>38100</xdr:rowOff>
    </xdr:from>
    <xdr:ext cx="133350" cy="95250"/>
    <xdr:sp>
      <xdr:nvSpPr>
        <xdr:cNvPr id="3" name="Shape 3"/>
        <xdr:cNvSpPr/>
      </xdr:nvSpPr>
      <xdr:spPr>
        <a:xfrm>
          <a:off x="5279325" y="3732375"/>
          <a:ext cx="133350" cy="95250"/>
        </a:xfrm>
        <a:prstGeom prst="chevron">
          <a:avLst>
            <a:gd fmla="val 50000" name="adj"/>
          </a:avLst>
        </a:prstGeom>
        <a:solidFill>
          <a:srgbClr val="FFFFFF"/>
        </a:solidFill>
        <a:ln cap="flat" cmpd="sng" w="9525">
          <a:solidFill>
            <a:srgbClr val="00008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</xdr:row>
      <xdr:rowOff>38100</xdr:rowOff>
    </xdr:from>
    <xdr:ext cx="133350" cy="95250"/>
    <xdr:sp>
      <xdr:nvSpPr>
        <xdr:cNvPr id="3" name="Shape 3"/>
        <xdr:cNvSpPr/>
      </xdr:nvSpPr>
      <xdr:spPr>
        <a:xfrm>
          <a:off x="5279325" y="3732375"/>
          <a:ext cx="133350" cy="95250"/>
        </a:xfrm>
        <a:prstGeom prst="chevron">
          <a:avLst>
            <a:gd fmla="val 50000" name="adj"/>
          </a:avLst>
        </a:prstGeom>
        <a:solidFill>
          <a:srgbClr val="FFFFFF"/>
        </a:solidFill>
        <a:ln cap="flat" cmpd="sng" w="9525">
          <a:solidFill>
            <a:srgbClr val="00008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95250</xdr:colOff>
      <xdr:row>0</xdr:row>
      <xdr:rowOff>47625</xdr:rowOff>
    </xdr:from>
    <xdr:ext cx="133350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35.71"/>
    <col customWidth="1" min="4" max="4" width="43.0"/>
    <col customWidth="1" min="5" max="5" width="18.43"/>
    <col customWidth="1" min="6" max="7" width="10.0"/>
    <col customWidth="1" min="8" max="8" width="19.29"/>
    <col customWidth="1" min="9" max="18" width="10.0"/>
    <col customWidth="1" min="19" max="26" width="8.71"/>
  </cols>
  <sheetData>
    <row r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2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2"/>
      <c r="B3" s="2"/>
      <c r="C3" s="2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2"/>
      <c r="B4" s="2"/>
      <c r="C4" s="2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2"/>
      <c r="B5" s="2"/>
      <c r="C5" s="2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/>
      <c r="B6" s="2"/>
      <c r="C6" s="2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1"/>
      <c r="B7" s="1"/>
      <c r="C7" s="1" t="s">
        <v>0</v>
      </c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2"/>
      <c r="B8" s="2"/>
      <c r="C8" s="2"/>
      <c r="D8" s="3" t="s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2"/>
      <c r="B9" s="2"/>
      <c r="C9" s="2"/>
      <c r="D9" s="4" t="s">
        <v>2</v>
      </c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3" t="s">
        <v>3</v>
      </c>
      <c r="E11" s="6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3" t="s">
        <v>5</v>
      </c>
      <c r="E12" s="7" t="s">
        <v>6</v>
      </c>
      <c r="F12" s="2"/>
      <c r="G12" s="2"/>
      <c r="H12" s="8" t="s">
        <v>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8" t="s">
        <v>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B16" s="1"/>
      <c r="C16" s="1" t="s">
        <v>8</v>
      </c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/>
      <c r="B17" s="3"/>
      <c r="C17" s="3" t="s">
        <v>9</v>
      </c>
      <c r="D17" s="3" t="s">
        <v>10</v>
      </c>
      <c r="E17" s="3" t="s">
        <v>11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"/>
      <c r="B18" s="3"/>
      <c r="C18" s="8"/>
      <c r="D18" s="9" t="s">
        <v>12</v>
      </c>
      <c r="E18" s="10" t="s">
        <v>13</v>
      </c>
      <c r="F18" s="3"/>
      <c r="G18" s="8"/>
      <c r="H18" s="8" t="s">
        <v>13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3"/>
      <c r="B19" s="3"/>
      <c r="C19" s="8"/>
      <c r="D19" s="9" t="s">
        <v>14</v>
      </c>
      <c r="E19" s="11"/>
      <c r="F19" s="3"/>
      <c r="G19" s="8"/>
      <c r="H19" s="8" t="s">
        <v>15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3"/>
      <c r="B20" s="3"/>
      <c r="C20" s="8"/>
      <c r="D20" s="9" t="s">
        <v>16</v>
      </c>
      <c r="E20" s="10" t="s">
        <v>17</v>
      </c>
      <c r="F20" s="3"/>
      <c r="G20" s="8"/>
      <c r="H20" s="8" t="s">
        <v>17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3"/>
      <c r="B21" s="3"/>
      <c r="C21" s="8"/>
      <c r="D21" s="9" t="s">
        <v>18</v>
      </c>
      <c r="E21" s="11"/>
      <c r="F21" s="3"/>
      <c r="G21" s="8"/>
      <c r="H21" s="8" t="s">
        <v>19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3"/>
      <c r="B22" s="3"/>
      <c r="C22" s="8"/>
      <c r="D22" s="9" t="s">
        <v>20</v>
      </c>
      <c r="E22" s="12"/>
      <c r="F22" s="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3"/>
      <c r="B23" s="3"/>
      <c r="C23" s="8"/>
      <c r="D23" s="9" t="s">
        <v>21</v>
      </c>
      <c r="E23" s="8"/>
      <c r="F23" s="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1"/>
      <c r="B24" s="3"/>
      <c r="C24" s="3" t="s">
        <v>22</v>
      </c>
      <c r="D24" s="3" t="s">
        <v>23</v>
      </c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"/>
      <c r="B25" s="3"/>
      <c r="C25" s="8"/>
      <c r="D25" s="9" t="s">
        <v>24</v>
      </c>
      <c r="E25" s="10" t="s">
        <v>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3"/>
      <c r="B26" s="3"/>
      <c r="C26" s="8"/>
      <c r="D26" s="9" t="s">
        <v>26</v>
      </c>
      <c r="E26" s="11"/>
      <c r="F26" s="8"/>
      <c r="G26" s="8"/>
      <c r="H26" s="8" t="s">
        <v>25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3"/>
      <c r="B27" s="3"/>
      <c r="C27" s="9"/>
      <c r="D27" s="8"/>
      <c r="E27" s="8"/>
      <c r="F27" s="8"/>
      <c r="G27" s="8"/>
      <c r="H27" s="8" t="s">
        <v>27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9:E9"/>
    <mergeCell ref="E18:E19"/>
    <mergeCell ref="E20:E21"/>
    <mergeCell ref="E25:E26"/>
  </mergeCells>
  <dataValidations>
    <dataValidation type="list" allowBlank="1" showInputMessage="1" showErrorMessage="1" prompt=" - " sqref="E12">
      <formula1>$H$12:$H$13</formula1>
    </dataValidation>
    <dataValidation type="list" allowBlank="1" showInputMessage="1" showErrorMessage="1" prompt=" - " sqref="E18">
      <formula1>$H$18:$H$19</formula1>
    </dataValidation>
    <dataValidation type="list" allowBlank="1" showInputMessage="1" showErrorMessage="1" prompt=" - " sqref="E25">
      <formula1>$H$26:$H$27</formula1>
    </dataValidation>
    <dataValidation type="list" allowBlank="1" showInputMessage="1" showErrorMessage="1" prompt=" - " sqref="E20 E22">
      <formula1>$H$20:$H$21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29"/>
    <col customWidth="1" min="2" max="2" width="105.86"/>
    <col customWidth="1" min="3" max="5" width="13.43"/>
    <col customWidth="1" min="6" max="6" width="8.71"/>
    <col customWidth="1" min="7" max="26" width="15.14"/>
  </cols>
  <sheetData>
    <row r="1">
      <c r="A1" s="13"/>
      <c r="B1" s="14" t="s">
        <v>28</v>
      </c>
      <c r="C1" s="15">
        <v>40268.0</v>
      </c>
      <c r="D1" s="15">
        <v>40178.0</v>
      </c>
      <c r="E1" s="16">
        <v>39814.0</v>
      </c>
    </row>
    <row r="2">
      <c r="A2" s="17"/>
      <c r="B2" s="18"/>
      <c r="C2" s="19"/>
      <c r="D2" s="20" t="s">
        <v>29</v>
      </c>
      <c r="E2" s="20" t="s">
        <v>30</v>
      </c>
    </row>
    <row r="3">
      <c r="A3" s="21"/>
      <c r="B3" s="22" t="s">
        <v>31</v>
      </c>
      <c r="C3" s="23"/>
      <c r="D3" s="23"/>
      <c r="E3" s="24"/>
    </row>
    <row r="4">
      <c r="A4" s="25"/>
      <c r="B4" s="26" t="s">
        <v>32</v>
      </c>
      <c r="C4" s="27"/>
      <c r="D4" s="27"/>
      <c r="E4" s="28"/>
    </row>
    <row r="5">
      <c r="A5" s="25"/>
      <c r="B5" s="29" t="s">
        <v>33</v>
      </c>
      <c r="C5" s="27"/>
      <c r="D5" s="27"/>
      <c r="E5" s="28"/>
    </row>
    <row r="6">
      <c r="A6" s="25"/>
      <c r="B6" s="30" t="s">
        <v>34</v>
      </c>
      <c r="C6" s="31">
        <v>3.4339796E7</v>
      </c>
      <c r="D6" s="31">
        <v>3.5099732E7</v>
      </c>
      <c r="E6" s="31">
        <v>0.0</v>
      </c>
    </row>
    <row r="7">
      <c r="A7" s="32"/>
      <c r="B7" s="30" t="s">
        <v>35</v>
      </c>
      <c r="C7" s="31">
        <v>2.0960423E7</v>
      </c>
      <c r="D7" s="31">
        <v>1.8566476E7</v>
      </c>
      <c r="E7" s="31">
        <v>0.0</v>
      </c>
    </row>
    <row r="8">
      <c r="A8" s="32"/>
      <c r="B8" s="30" t="s">
        <v>36</v>
      </c>
      <c r="C8" s="31">
        <v>1899370.0</v>
      </c>
      <c r="D8" s="31">
        <v>1890386.0</v>
      </c>
      <c r="E8" s="31">
        <v>0.0</v>
      </c>
    </row>
    <row r="9">
      <c r="A9" s="32"/>
      <c r="B9" s="30" t="s">
        <v>37</v>
      </c>
      <c r="C9" s="31">
        <v>4661249.0</v>
      </c>
      <c r="D9" s="31">
        <v>4119964.0</v>
      </c>
      <c r="E9" s="31">
        <v>0.0</v>
      </c>
    </row>
    <row r="10">
      <c r="A10" s="32"/>
      <c r="B10" s="30" t="s">
        <v>38</v>
      </c>
      <c r="C10" s="31">
        <v>2049953.0</v>
      </c>
      <c r="D10" s="31">
        <v>1984698.0</v>
      </c>
      <c r="E10" s="31">
        <v>0.0</v>
      </c>
    </row>
    <row r="11">
      <c r="A11" s="32"/>
      <c r="B11" s="30" t="s">
        <v>39</v>
      </c>
      <c r="C11" s="31">
        <v>1424107.0</v>
      </c>
      <c r="D11" s="31">
        <v>1293321.0</v>
      </c>
      <c r="E11" s="31">
        <v>0.0</v>
      </c>
    </row>
    <row r="12">
      <c r="A12" s="32"/>
      <c r="B12" s="30" t="s">
        <v>40</v>
      </c>
      <c r="C12" s="31">
        <v>0.0</v>
      </c>
      <c r="D12" s="31">
        <v>0.0</v>
      </c>
      <c r="E12" s="31">
        <v>0.0</v>
      </c>
    </row>
    <row r="13">
      <c r="A13" s="32"/>
      <c r="B13" s="30" t="s">
        <v>41</v>
      </c>
      <c r="C13" s="31">
        <v>1804721.0</v>
      </c>
      <c r="D13" s="31">
        <v>1712487.0</v>
      </c>
      <c r="E13" s="31">
        <v>0.0</v>
      </c>
    </row>
    <row r="14" ht="21.0" customHeight="1">
      <c r="A14" s="32"/>
      <c r="B14" s="33" t="s">
        <v>42</v>
      </c>
      <c r="C14" s="34">
        <f t="shared" ref="C14:E14" si="1">SUM(C6:C13)</f>
        <v>67139619</v>
      </c>
      <c r="D14" s="34">
        <f t="shared" si="1"/>
        <v>64667064</v>
      </c>
      <c r="E14" s="34">
        <f t="shared" si="1"/>
        <v>0</v>
      </c>
    </row>
    <row r="15">
      <c r="A15" s="32"/>
      <c r="B15" s="33" t="s">
        <v>43</v>
      </c>
      <c r="C15" s="31">
        <v>0.0</v>
      </c>
      <c r="D15" s="31">
        <v>0.0</v>
      </c>
      <c r="E15" s="31">
        <v>0.0</v>
      </c>
    </row>
    <row r="16">
      <c r="A16" s="32"/>
      <c r="B16" s="33" t="s">
        <v>44</v>
      </c>
      <c r="C16" s="31">
        <v>0.0</v>
      </c>
      <c r="D16" s="31">
        <v>0.0</v>
      </c>
      <c r="E16" s="31">
        <v>0.0</v>
      </c>
    </row>
    <row r="17" ht="21.0" customHeight="1">
      <c r="A17" s="32"/>
      <c r="B17" s="33" t="s">
        <v>45</v>
      </c>
      <c r="C17" s="34">
        <f t="shared" ref="C17:E17" si="2">+C15+C16</f>
        <v>0</v>
      </c>
      <c r="D17" s="34">
        <f t="shared" si="2"/>
        <v>0</v>
      </c>
      <c r="E17" s="34">
        <f t="shared" si="2"/>
        <v>0</v>
      </c>
    </row>
    <row r="18">
      <c r="A18" s="32"/>
      <c r="B18" s="33" t="s">
        <v>46</v>
      </c>
      <c r="C18" s="34">
        <f t="shared" ref="C18:E18" si="3">+C14+C17</f>
        <v>67139619</v>
      </c>
      <c r="D18" s="34">
        <f t="shared" si="3"/>
        <v>64667064</v>
      </c>
      <c r="E18" s="34">
        <f t="shared" si="3"/>
        <v>0</v>
      </c>
    </row>
    <row r="19">
      <c r="A19" s="32"/>
      <c r="B19" s="29" t="s">
        <v>47</v>
      </c>
      <c r="C19" s="27"/>
      <c r="D19" s="27"/>
      <c r="E19" s="28"/>
    </row>
    <row r="20">
      <c r="A20" s="32"/>
      <c r="B20" s="33" t="s">
        <v>48</v>
      </c>
      <c r="C20" s="31">
        <v>1.7113676E7</v>
      </c>
      <c r="D20" s="31">
        <v>1.6777611E7</v>
      </c>
      <c r="E20" s="31">
        <v>0.0</v>
      </c>
    </row>
    <row r="21" ht="15.75" customHeight="1">
      <c r="A21" s="32"/>
      <c r="B21" s="33" t="s">
        <v>49</v>
      </c>
      <c r="C21" s="31">
        <v>209844.0</v>
      </c>
      <c r="D21" s="31">
        <v>197222.0</v>
      </c>
      <c r="E21" s="31">
        <v>0.0</v>
      </c>
    </row>
    <row r="22" ht="15.75" customHeight="1">
      <c r="A22" s="32"/>
      <c r="B22" s="33" t="s">
        <v>50</v>
      </c>
      <c r="C22" s="31">
        <v>74998.0</v>
      </c>
      <c r="D22" s="31">
        <v>72515.0</v>
      </c>
      <c r="E22" s="31">
        <v>0.0</v>
      </c>
    </row>
    <row r="23" ht="15.75" customHeight="1">
      <c r="A23" s="25"/>
      <c r="B23" s="33" t="s">
        <v>51</v>
      </c>
      <c r="C23" s="31">
        <v>0.0</v>
      </c>
      <c r="D23" s="31">
        <v>0.0</v>
      </c>
      <c r="E23" s="31">
        <v>0.0</v>
      </c>
    </row>
    <row r="24" ht="15.75" customHeight="1">
      <c r="A24" s="32"/>
      <c r="B24" s="33" t="s">
        <v>52</v>
      </c>
      <c r="C24" s="31">
        <v>971057.0</v>
      </c>
      <c r="D24" s="31">
        <v>1018437.0</v>
      </c>
      <c r="E24" s="31">
        <v>0.0</v>
      </c>
    </row>
    <row r="25" ht="15.75" customHeight="1">
      <c r="A25" s="32"/>
      <c r="B25" s="33" t="s">
        <v>53</v>
      </c>
      <c r="C25" s="31">
        <v>3195817.0</v>
      </c>
      <c r="D25" s="31">
        <v>3094649.0</v>
      </c>
      <c r="E25" s="31">
        <v>0.0</v>
      </c>
    </row>
    <row r="26" ht="15.75" customHeight="1">
      <c r="A26" s="32"/>
      <c r="B26" s="33" t="s">
        <v>54</v>
      </c>
      <c r="C26" s="31">
        <v>316950.0</v>
      </c>
      <c r="D26" s="31">
        <v>316950.0</v>
      </c>
      <c r="E26" s="31">
        <v>0.0</v>
      </c>
    </row>
    <row r="27" ht="15.75" customHeight="1">
      <c r="A27" s="32"/>
      <c r="B27" s="33" t="s">
        <v>55</v>
      </c>
      <c r="C27" s="31">
        <v>2.6188644E7</v>
      </c>
      <c r="D27" s="31">
        <v>2.567835E7</v>
      </c>
      <c r="E27" s="31">
        <v>0.0</v>
      </c>
    </row>
    <row r="28" ht="15.75" customHeight="1">
      <c r="A28" s="32"/>
      <c r="B28" s="33" t="s">
        <v>56</v>
      </c>
      <c r="C28" s="31">
        <v>3314604.0</v>
      </c>
      <c r="D28" s="31">
        <v>3250028.0</v>
      </c>
      <c r="E28" s="31">
        <v>0.0</v>
      </c>
    </row>
    <row r="29" ht="15.75" customHeight="1">
      <c r="A29" s="32"/>
      <c r="B29" s="33" t="s">
        <v>57</v>
      </c>
      <c r="C29" s="31">
        <v>1.7750378E7</v>
      </c>
      <c r="D29" s="31">
        <v>1.7795947E7</v>
      </c>
      <c r="E29" s="31">
        <v>0.0</v>
      </c>
    </row>
    <row r="30" ht="15.75" customHeight="1">
      <c r="A30" s="32"/>
      <c r="B30" s="33" t="s">
        <v>58</v>
      </c>
      <c r="C30" s="31">
        <v>2045494.0</v>
      </c>
      <c r="D30" s="31">
        <v>2274660.0</v>
      </c>
      <c r="E30" s="31">
        <v>0.0</v>
      </c>
    </row>
    <row r="31" ht="15.75" customHeight="1">
      <c r="A31" s="32"/>
      <c r="B31" s="33" t="s">
        <v>59</v>
      </c>
      <c r="C31" s="34">
        <f t="shared" ref="C31:E31" si="4">SUM(C20:C30)</f>
        <v>71181462</v>
      </c>
      <c r="D31" s="34">
        <f t="shared" si="4"/>
        <v>70476369</v>
      </c>
      <c r="E31" s="34">
        <f t="shared" si="4"/>
        <v>0</v>
      </c>
    </row>
    <row r="32" ht="15.75" customHeight="1">
      <c r="A32" s="32"/>
      <c r="B32" s="29" t="s">
        <v>60</v>
      </c>
      <c r="C32" s="27"/>
      <c r="D32" s="27"/>
      <c r="E32" s="28"/>
    </row>
    <row r="33" ht="15.75" customHeight="1">
      <c r="A33" s="32"/>
      <c r="B33" s="33" t="s">
        <v>61</v>
      </c>
      <c r="C33" s="31">
        <v>1417967.0</v>
      </c>
      <c r="D33" s="31">
        <v>951755.0</v>
      </c>
      <c r="E33" s="31">
        <v>0.0</v>
      </c>
    </row>
    <row r="34" ht="15.75" customHeight="1">
      <c r="A34" s="32"/>
      <c r="B34" s="33" t="s">
        <v>62</v>
      </c>
      <c r="C34" s="31">
        <v>0.0</v>
      </c>
      <c r="D34" s="31">
        <v>0.0</v>
      </c>
      <c r="E34" s="31">
        <v>0.0</v>
      </c>
    </row>
    <row r="35" ht="15.75" customHeight="1">
      <c r="A35" s="32"/>
      <c r="B35" s="33" t="s">
        <v>63</v>
      </c>
      <c r="C35" s="31">
        <v>0.0</v>
      </c>
      <c r="D35" s="31">
        <v>0.0</v>
      </c>
      <c r="E35" s="31">
        <v>0.0</v>
      </c>
    </row>
    <row r="36" ht="15.75" customHeight="1">
      <c r="A36" s="32"/>
      <c r="B36" s="33" t="s">
        <v>64</v>
      </c>
      <c r="C36" s="31">
        <v>0.0</v>
      </c>
      <c r="D36" s="31">
        <v>0.0</v>
      </c>
      <c r="E36" s="31">
        <v>0.0</v>
      </c>
    </row>
    <row r="37" ht="15.75" customHeight="1">
      <c r="A37" s="32"/>
      <c r="B37" s="33" t="s">
        <v>65</v>
      </c>
      <c r="C37" s="31">
        <v>0.0</v>
      </c>
      <c r="D37" s="31">
        <v>0.0</v>
      </c>
      <c r="E37" s="31">
        <v>0.0</v>
      </c>
    </row>
    <row r="38" ht="15.75" customHeight="1">
      <c r="A38" s="32"/>
      <c r="B38" s="33" t="s">
        <v>66</v>
      </c>
      <c r="C38" s="31">
        <v>0.0</v>
      </c>
      <c r="D38" s="31">
        <v>0.0</v>
      </c>
      <c r="E38" s="31">
        <v>0.0</v>
      </c>
    </row>
    <row r="39" ht="15.75" customHeight="1">
      <c r="A39" s="32"/>
      <c r="B39" s="33" t="s">
        <v>67</v>
      </c>
      <c r="C39" s="31">
        <v>8710763.0</v>
      </c>
      <c r="D39" s="31">
        <v>8276176.0</v>
      </c>
      <c r="E39" s="31">
        <v>0.0</v>
      </c>
    </row>
    <row r="40" ht="15.75" customHeight="1">
      <c r="A40" s="32"/>
      <c r="B40" s="33" t="s">
        <v>68</v>
      </c>
      <c r="C40" s="31">
        <v>5.02768152E8</v>
      </c>
      <c r="D40" s="31">
        <v>4.84586628E8</v>
      </c>
      <c r="E40" s="31">
        <v>0.0</v>
      </c>
    </row>
    <row r="41" ht="15.75" customHeight="1">
      <c r="A41" s="32"/>
      <c r="B41" s="33" t="s">
        <v>69</v>
      </c>
      <c r="C41" s="31">
        <v>0.0</v>
      </c>
      <c r="D41" s="31">
        <v>0.0</v>
      </c>
      <c r="E41" s="31">
        <v>0.0</v>
      </c>
    </row>
    <row r="42" ht="15.75" customHeight="1">
      <c r="A42" s="32"/>
      <c r="B42" s="33" t="s">
        <v>70</v>
      </c>
      <c r="C42" s="31">
        <v>0.0</v>
      </c>
      <c r="D42" s="31">
        <v>0.0</v>
      </c>
      <c r="E42" s="31">
        <v>0.0</v>
      </c>
    </row>
    <row r="43" ht="15.75" customHeight="1">
      <c r="A43" s="32"/>
      <c r="B43" s="33" t="s">
        <v>71</v>
      </c>
      <c r="C43" s="31">
        <v>863644.0</v>
      </c>
      <c r="D43" s="31">
        <v>900866.0</v>
      </c>
      <c r="E43" s="31">
        <v>0.0</v>
      </c>
    </row>
    <row r="44" ht="15.75" customHeight="1">
      <c r="A44" s="32"/>
      <c r="B44" s="33" t="s">
        <v>72</v>
      </c>
      <c r="C44" s="31">
        <v>1.3908541E7</v>
      </c>
      <c r="D44" s="31">
        <v>1.4497115E7</v>
      </c>
      <c r="E44" s="31">
        <v>0.0</v>
      </c>
    </row>
    <row r="45" ht="15.75" customHeight="1">
      <c r="A45" s="32"/>
      <c r="B45" s="33" t="s">
        <v>73</v>
      </c>
      <c r="C45" s="31">
        <v>879382.0</v>
      </c>
      <c r="D45" s="31">
        <v>871951.0</v>
      </c>
      <c r="E45" s="31">
        <v>0.0</v>
      </c>
    </row>
    <row r="46" ht="15.75" customHeight="1">
      <c r="A46" s="32"/>
      <c r="B46" s="33" t="s">
        <v>74</v>
      </c>
      <c r="C46" s="31">
        <v>5945486.0</v>
      </c>
      <c r="D46" s="31">
        <v>5597213.0</v>
      </c>
      <c r="E46" s="31">
        <v>0.0</v>
      </c>
    </row>
    <row r="47" ht="15.75" customHeight="1">
      <c r="A47" s="32"/>
      <c r="B47" s="33" t="s">
        <v>75</v>
      </c>
      <c r="C47" s="31">
        <v>7945381.0</v>
      </c>
      <c r="D47" s="31">
        <v>1449319.0</v>
      </c>
      <c r="E47" s="31">
        <v>0.0</v>
      </c>
    </row>
    <row r="48" ht="15.75" customHeight="1">
      <c r="A48" s="32"/>
      <c r="B48" s="33" t="s">
        <v>76</v>
      </c>
      <c r="C48" s="34">
        <f t="shared" ref="C48:E48" si="5">SUM(C32:C47)</f>
        <v>542439316</v>
      </c>
      <c r="D48" s="34">
        <f t="shared" si="5"/>
        <v>517131023</v>
      </c>
      <c r="E48" s="34">
        <f t="shared" si="5"/>
        <v>0</v>
      </c>
    </row>
    <row r="49" ht="15.75" customHeight="1">
      <c r="A49" s="32"/>
      <c r="B49" s="33" t="s">
        <v>77</v>
      </c>
      <c r="C49" s="34">
        <f t="shared" ref="C49:E49" si="6">+C18+C31+C48</f>
        <v>680760397</v>
      </c>
      <c r="D49" s="34">
        <f t="shared" si="6"/>
        <v>652274456</v>
      </c>
      <c r="E49" s="34">
        <f t="shared" si="6"/>
        <v>0</v>
      </c>
    </row>
    <row r="50" ht="15.75" customHeight="1">
      <c r="A50" s="32"/>
      <c r="B50" s="27"/>
      <c r="C50" s="27"/>
      <c r="D50" s="27"/>
      <c r="E50" s="28"/>
    </row>
    <row r="51" ht="15.75" customHeight="1">
      <c r="A51" s="32"/>
      <c r="B51" s="27"/>
      <c r="C51" s="27"/>
      <c r="D51" s="27"/>
      <c r="E51" s="28"/>
    </row>
    <row r="52" ht="15.75" customHeight="1">
      <c r="A52" s="32"/>
      <c r="B52" s="29" t="s">
        <v>78</v>
      </c>
      <c r="C52" s="27"/>
      <c r="D52" s="27"/>
      <c r="E52" s="28"/>
    </row>
    <row r="53" ht="15.75" customHeight="1">
      <c r="A53" s="32"/>
      <c r="B53" s="29" t="s">
        <v>79</v>
      </c>
      <c r="C53" s="27"/>
      <c r="D53" s="27"/>
      <c r="E53" s="28"/>
    </row>
    <row r="54" ht="15.75" customHeight="1">
      <c r="A54" s="32"/>
      <c r="B54" s="29" t="s">
        <v>80</v>
      </c>
      <c r="C54" s="27"/>
      <c r="D54" s="27"/>
      <c r="E54" s="28"/>
    </row>
    <row r="55" ht="15.75" customHeight="1">
      <c r="A55" s="32"/>
      <c r="B55" s="30" t="s">
        <v>81</v>
      </c>
      <c r="C55" s="31">
        <v>2752163.0</v>
      </c>
      <c r="D55" s="31">
        <v>1505084.0</v>
      </c>
      <c r="E55" s="31">
        <v>0.0</v>
      </c>
    </row>
    <row r="56" ht="15.75" customHeight="1">
      <c r="A56" s="32"/>
      <c r="B56" s="30" t="s">
        <v>82</v>
      </c>
      <c r="C56" s="31">
        <v>3659076.0</v>
      </c>
      <c r="D56" s="31">
        <v>2212574.0</v>
      </c>
      <c r="E56" s="31">
        <v>0.0</v>
      </c>
    </row>
    <row r="57" ht="15.75" customHeight="1">
      <c r="A57" s="32"/>
      <c r="B57" s="30" t="s">
        <v>83</v>
      </c>
      <c r="C57" s="31">
        <v>14039.0</v>
      </c>
      <c r="D57" s="31">
        <v>15452.0</v>
      </c>
      <c r="E57" s="31">
        <v>0.0</v>
      </c>
    </row>
    <row r="58" ht="15.75" customHeight="1">
      <c r="A58" s="32"/>
      <c r="B58" s="30" t="s">
        <v>84</v>
      </c>
      <c r="C58" s="31">
        <v>1098316.0</v>
      </c>
      <c r="D58" s="31">
        <v>1337855.0</v>
      </c>
      <c r="E58" s="31">
        <v>0.0</v>
      </c>
    </row>
    <row r="59" ht="15.75" customHeight="1">
      <c r="A59" s="25"/>
      <c r="B59" s="30" t="s">
        <v>85</v>
      </c>
      <c r="C59" s="31">
        <v>263748.0</v>
      </c>
      <c r="D59" s="31">
        <v>279396.0</v>
      </c>
      <c r="E59" s="31">
        <v>0.0</v>
      </c>
    </row>
    <row r="60" ht="15.75" customHeight="1">
      <c r="A60" s="25"/>
      <c r="B60" s="30" t="s">
        <v>86</v>
      </c>
      <c r="C60" s="31">
        <v>0.0</v>
      </c>
      <c r="D60" s="31">
        <v>0.0</v>
      </c>
      <c r="E60" s="31">
        <v>0.0</v>
      </c>
    </row>
    <row r="61" ht="15.75" customHeight="1">
      <c r="A61" s="25"/>
      <c r="B61" s="30" t="s">
        <v>87</v>
      </c>
      <c r="C61" s="31">
        <v>1315745.0</v>
      </c>
      <c r="D61" s="31">
        <v>582065.0</v>
      </c>
      <c r="E61" s="31">
        <v>0.0</v>
      </c>
    </row>
    <row r="62" ht="21.0" customHeight="1">
      <c r="A62" s="32"/>
      <c r="B62" s="33" t="s">
        <v>88</v>
      </c>
      <c r="C62" s="34">
        <f t="shared" ref="C62:E62" si="7">SUM(C55:C61)</f>
        <v>9103087</v>
      </c>
      <c r="D62" s="34">
        <f t="shared" si="7"/>
        <v>5932426</v>
      </c>
      <c r="E62" s="34">
        <f t="shared" si="7"/>
        <v>0</v>
      </c>
    </row>
    <row r="63" ht="15.75" customHeight="1">
      <c r="A63" s="32"/>
      <c r="B63" s="33" t="s">
        <v>89</v>
      </c>
      <c r="C63" s="31">
        <v>0.0</v>
      </c>
      <c r="D63" s="35">
        <v>0.0</v>
      </c>
      <c r="E63" s="31">
        <v>0.0</v>
      </c>
    </row>
    <row r="64" ht="15.75" customHeight="1">
      <c r="A64" s="32"/>
      <c r="B64" s="30" t="s">
        <v>90</v>
      </c>
      <c r="C64" s="34">
        <f t="shared" ref="C64:E64" si="8">+C62+C63</f>
        <v>9103087</v>
      </c>
      <c r="D64" s="34">
        <f t="shared" si="8"/>
        <v>5932426</v>
      </c>
      <c r="E64" s="34">
        <f t="shared" si="8"/>
        <v>0</v>
      </c>
    </row>
    <row r="65" ht="15.75" customHeight="1">
      <c r="A65" s="32"/>
      <c r="B65" s="29" t="s">
        <v>91</v>
      </c>
      <c r="C65" s="27"/>
      <c r="D65" s="27"/>
      <c r="E65" s="28"/>
    </row>
    <row r="66" ht="15.75" customHeight="1">
      <c r="A66" s="32"/>
      <c r="B66" s="30" t="s">
        <v>92</v>
      </c>
      <c r="C66" s="31">
        <v>2.9063554E7</v>
      </c>
      <c r="D66" s="31">
        <v>2.9096679E7</v>
      </c>
      <c r="E66" s="31">
        <v>0.0</v>
      </c>
    </row>
    <row r="67" ht="15.75" customHeight="1">
      <c r="A67" s="32"/>
      <c r="B67" s="30" t="s">
        <v>91</v>
      </c>
      <c r="C67" s="31">
        <v>30674.0</v>
      </c>
      <c r="D67" s="31">
        <v>34009.0</v>
      </c>
      <c r="E67" s="31">
        <v>0.0</v>
      </c>
    </row>
    <row r="68" ht="15.75" customHeight="1">
      <c r="A68" s="32"/>
      <c r="B68" s="30" t="s">
        <v>93</v>
      </c>
      <c r="C68" s="31">
        <v>0.0</v>
      </c>
      <c r="D68" s="31">
        <v>0.0</v>
      </c>
      <c r="E68" s="31">
        <v>0.0</v>
      </c>
    </row>
    <row r="69" ht="15.75" customHeight="1">
      <c r="A69" s="32"/>
      <c r="B69" s="30" t="s">
        <v>94</v>
      </c>
      <c r="C69" s="31">
        <v>363668.0</v>
      </c>
      <c r="D69" s="31">
        <v>382511.0</v>
      </c>
      <c r="E69" s="31">
        <v>0.0</v>
      </c>
    </row>
    <row r="70" ht="15.75" customHeight="1">
      <c r="A70" s="32"/>
      <c r="B70" s="30" t="s">
        <v>95</v>
      </c>
      <c r="C70" s="31">
        <v>2021202.0</v>
      </c>
      <c r="D70" s="31">
        <v>2641812.0</v>
      </c>
      <c r="E70" s="31">
        <v>0.0</v>
      </c>
    </row>
    <row r="71" ht="15.75" customHeight="1">
      <c r="A71" s="32"/>
      <c r="B71" s="30" t="s">
        <v>96</v>
      </c>
      <c r="C71" s="31">
        <v>962874.0</v>
      </c>
      <c r="D71" s="31">
        <v>745517.0</v>
      </c>
      <c r="E71" s="31">
        <v>0.0</v>
      </c>
    </row>
    <row r="72" ht="15.75" customHeight="1">
      <c r="A72" s="32"/>
      <c r="B72" s="30" t="s">
        <v>97</v>
      </c>
      <c r="C72" s="31">
        <v>318430.0</v>
      </c>
      <c r="D72" s="31">
        <v>321946.0</v>
      </c>
      <c r="E72" s="31">
        <v>0.0</v>
      </c>
    </row>
    <row r="73" ht="15.75" customHeight="1">
      <c r="A73" s="32"/>
      <c r="B73" s="30" t="s">
        <v>98</v>
      </c>
      <c r="C73" s="34">
        <f t="shared" ref="C73:E73" si="9">SUM(C66:C72)</f>
        <v>32760402</v>
      </c>
      <c r="D73" s="34">
        <f t="shared" si="9"/>
        <v>33222474</v>
      </c>
      <c r="E73" s="34">
        <f t="shared" si="9"/>
        <v>0</v>
      </c>
    </row>
    <row r="74" ht="15.75" customHeight="1">
      <c r="A74" s="32"/>
      <c r="B74" s="29" t="s">
        <v>99</v>
      </c>
      <c r="C74" s="27"/>
      <c r="D74" s="27"/>
      <c r="E74" s="28"/>
    </row>
    <row r="75" ht="15.75" customHeight="1">
      <c r="A75" s="32"/>
      <c r="B75" s="30" t="s">
        <v>100</v>
      </c>
      <c r="C75" s="31">
        <v>0.0</v>
      </c>
      <c r="D75" s="31">
        <v>0.0</v>
      </c>
      <c r="E75" s="31">
        <v>0.0</v>
      </c>
    </row>
    <row r="76" ht="15.75" customHeight="1">
      <c r="A76" s="32"/>
      <c r="B76" s="30" t="s">
        <v>62</v>
      </c>
      <c r="C76" s="31">
        <v>0.0</v>
      </c>
      <c r="D76" s="31">
        <v>0.0</v>
      </c>
      <c r="E76" s="31">
        <v>0.0</v>
      </c>
    </row>
    <row r="77" ht="15.75" customHeight="1">
      <c r="A77" s="32"/>
      <c r="B77" s="30" t="s">
        <v>64</v>
      </c>
      <c r="C77" s="31">
        <v>0.0</v>
      </c>
      <c r="D77" s="31">
        <v>0.0</v>
      </c>
      <c r="E77" s="31">
        <v>0.0</v>
      </c>
    </row>
    <row r="78" ht="15.75" customHeight="1">
      <c r="A78" s="32"/>
      <c r="B78" s="30" t="s">
        <v>101</v>
      </c>
      <c r="C78" s="31">
        <v>0.0</v>
      </c>
      <c r="D78" s="31">
        <v>0.0</v>
      </c>
      <c r="E78" s="31">
        <v>0.0</v>
      </c>
    </row>
    <row r="79" ht="15.75" customHeight="1">
      <c r="A79" s="32"/>
      <c r="B79" s="30" t="s">
        <v>65</v>
      </c>
      <c r="C79" s="31">
        <v>0.0</v>
      </c>
      <c r="D79" s="31">
        <v>0.0</v>
      </c>
      <c r="E79" s="31">
        <v>0.0</v>
      </c>
    </row>
    <row r="80" ht="15.75" customHeight="1">
      <c r="A80" s="32"/>
      <c r="B80" s="30" t="s">
        <v>102</v>
      </c>
      <c r="C80" s="31">
        <v>0.0</v>
      </c>
      <c r="D80" s="31">
        <v>0.0</v>
      </c>
      <c r="E80" s="31">
        <v>0.0</v>
      </c>
    </row>
    <row r="81" ht="15.75" customHeight="1">
      <c r="A81" s="32"/>
      <c r="B81" s="30" t="s">
        <v>103</v>
      </c>
      <c r="C81" s="31">
        <v>0.0</v>
      </c>
      <c r="D81" s="31">
        <v>0.0</v>
      </c>
      <c r="E81" s="31">
        <v>0.0</v>
      </c>
    </row>
    <row r="82" ht="15.75" customHeight="1">
      <c r="A82" s="32"/>
      <c r="B82" s="30" t="s">
        <v>104</v>
      </c>
      <c r="C82" s="31">
        <v>0.0</v>
      </c>
      <c r="D82" s="31">
        <v>0.0</v>
      </c>
      <c r="E82" s="31">
        <v>0.0</v>
      </c>
    </row>
    <row r="83" ht="15.75" customHeight="1">
      <c r="A83" s="32"/>
      <c r="B83" s="30" t="s">
        <v>105</v>
      </c>
      <c r="C83" s="31">
        <v>0.0</v>
      </c>
      <c r="D83" s="31">
        <v>0.0</v>
      </c>
      <c r="E83" s="31">
        <v>0.0</v>
      </c>
    </row>
    <row r="84" ht="15.75" customHeight="1">
      <c r="A84" s="32"/>
      <c r="B84" s="30" t="s">
        <v>73</v>
      </c>
      <c r="C84" s="31">
        <v>467119.0</v>
      </c>
      <c r="D84" s="31">
        <v>395699.0</v>
      </c>
      <c r="E84" s="31">
        <v>0.0</v>
      </c>
    </row>
    <row r="85" ht="15.75" customHeight="1">
      <c r="A85" s="32"/>
      <c r="B85" s="30" t="s">
        <v>106</v>
      </c>
      <c r="C85" s="31">
        <v>234467.0</v>
      </c>
      <c r="D85" s="31">
        <v>116794.0</v>
      </c>
      <c r="E85" s="31">
        <v>0.0</v>
      </c>
    </row>
    <row r="86" ht="15.75" customHeight="1">
      <c r="A86" s="32"/>
      <c r="B86" s="30" t="s">
        <v>107</v>
      </c>
      <c r="C86" s="31">
        <v>4.7584779E8</v>
      </c>
      <c r="D86" s="31">
        <v>4.46102145E8</v>
      </c>
      <c r="E86" s="31">
        <v>0.0</v>
      </c>
    </row>
    <row r="87" ht="15.75" customHeight="1">
      <c r="A87" s="32"/>
      <c r="B87" s="30" t="s">
        <v>108</v>
      </c>
      <c r="C87" s="31">
        <v>1.5353699E7</v>
      </c>
      <c r="D87" s="31">
        <v>1.607875E7</v>
      </c>
      <c r="E87" s="31">
        <v>0.0</v>
      </c>
    </row>
    <row r="88" ht="15.75" customHeight="1">
      <c r="A88" s="32"/>
      <c r="B88" s="30" t="s">
        <v>109</v>
      </c>
      <c r="C88" s="34">
        <f t="shared" ref="C88:E88" si="10">SUM(C75:C87)</f>
        <v>491903075</v>
      </c>
      <c r="D88" s="34">
        <f t="shared" si="10"/>
        <v>462693388</v>
      </c>
      <c r="E88" s="34">
        <f t="shared" si="10"/>
        <v>0</v>
      </c>
    </row>
    <row r="89" ht="15.75" customHeight="1">
      <c r="A89" s="32"/>
      <c r="B89" s="33" t="s">
        <v>110</v>
      </c>
      <c r="C89" s="34">
        <f t="shared" ref="C89:E89" si="11">+C64+C73+C88</f>
        <v>533766564</v>
      </c>
      <c r="D89" s="36">
        <f t="shared" si="11"/>
        <v>501848288</v>
      </c>
      <c r="E89" s="34">
        <f t="shared" si="11"/>
        <v>0</v>
      </c>
    </row>
    <row r="90" ht="15.75" customHeight="1">
      <c r="A90" s="32"/>
      <c r="B90" s="29" t="s">
        <v>111</v>
      </c>
      <c r="C90" s="27"/>
      <c r="D90" s="27"/>
      <c r="E90" s="28"/>
    </row>
    <row r="91" ht="15.75" customHeight="1">
      <c r="A91" s="32"/>
      <c r="B91" s="33" t="s">
        <v>112</v>
      </c>
      <c r="C91" s="31">
        <v>5.8312519E7</v>
      </c>
      <c r="D91" s="31">
        <v>5.8312519E7</v>
      </c>
      <c r="E91" s="31">
        <v>0.0</v>
      </c>
    </row>
    <row r="92" ht="15.75" customHeight="1">
      <c r="A92" s="25"/>
      <c r="B92" s="33" t="s">
        <v>113</v>
      </c>
      <c r="C92" s="31">
        <v>6.1570004E7</v>
      </c>
      <c r="D92" s="31">
        <v>6.2549724E7</v>
      </c>
      <c r="E92" s="31">
        <v>0.0</v>
      </c>
    </row>
    <row r="93" ht="15.75" customHeight="1">
      <c r="A93" s="32"/>
      <c r="B93" s="33" t="s">
        <v>114</v>
      </c>
      <c r="C93" s="31">
        <v>0.0</v>
      </c>
      <c r="D93" s="31">
        <v>0.0</v>
      </c>
      <c r="E93" s="31">
        <v>0.0</v>
      </c>
    </row>
    <row r="94" ht="15.75" customHeight="1">
      <c r="A94" s="32"/>
      <c r="B94" s="33" t="s">
        <v>115</v>
      </c>
      <c r="C94" s="31">
        <v>0.0</v>
      </c>
      <c r="D94" s="31">
        <v>0.0</v>
      </c>
      <c r="E94" s="31">
        <v>0.0</v>
      </c>
    </row>
    <row r="95" ht="15.75" customHeight="1">
      <c r="A95" s="32"/>
      <c r="B95" s="33" t="s">
        <v>116</v>
      </c>
      <c r="C95" s="31">
        <v>2.0776727E7</v>
      </c>
      <c r="D95" s="31">
        <v>2.4182191E7</v>
      </c>
      <c r="E95" s="31">
        <v>0.0</v>
      </c>
    </row>
    <row r="96" ht="15.75" customHeight="1">
      <c r="A96" s="32"/>
      <c r="B96" s="33" t="s">
        <v>117</v>
      </c>
      <c r="C96" s="31">
        <v>2718668.0</v>
      </c>
      <c r="D96" s="31">
        <v>1901434.0</v>
      </c>
      <c r="E96" s="31">
        <v>0.0</v>
      </c>
    </row>
    <row r="97" ht="15.75" customHeight="1">
      <c r="A97" s="32"/>
      <c r="B97" s="33" t="s">
        <v>118</v>
      </c>
      <c r="C97" s="34">
        <f t="shared" ref="C97:E97" si="12">SUM(C91:C96)</f>
        <v>143377918</v>
      </c>
      <c r="D97" s="34">
        <f t="shared" si="12"/>
        <v>146945868</v>
      </c>
      <c r="E97" s="34">
        <f t="shared" si="12"/>
        <v>0</v>
      </c>
    </row>
    <row r="98" ht="15.75" customHeight="1">
      <c r="A98" s="32"/>
      <c r="B98" s="33" t="s">
        <v>119</v>
      </c>
      <c r="C98" s="31">
        <v>3615915.0</v>
      </c>
      <c r="D98" s="35">
        <v>3480300.0</v>
      </c>
      <c r="E98" s="31">
        <v>0.0</v>
      </c>
    </row>
    <row r="99" ht="15.75" customHeight="1">
      <c r="A99" s="32"/>
      <c r="B99" s="33" t="s">
        <v>120</v>
      </c>
      <c r="C99" s="34">
        <f t="shared" ref="C99:E99" si="13">+C97+C98</f>
        <v>146993833</v>
      </c>
      <c r="D99" s="34">
        <f t="shared" si="13"/>
        <v>150426168</v>
      </c>
      <c r="E99" s="34">
        <f t="shared" si="13"/>
        <v>0</v>
      </c>
    </row>
    <row r="100" ht="15.75" customHeight="1">
      <c r="A100" s="37"/>
      <c r="B100" s="38" t="s">
        <v>121</v>
      </c>
      <c r="C100" s="34">
        <f t="shared" ref="C100:E100" si="14">+C89+C99</f>
        <v>680760397</v>
      </c>
      <c r="D100" s="34">
        <f t="shared" si="14"/>
        <v>652274456</v>
      </c>
      <c r="E100" s="34">
        <f t="shared" si="14"/>
        <v>0</v>
      </c>
    </row>
    <row r="101" ht="15.75" customHeight="1">
      <c r="A101" s="39"/>
      <c r="B101" s="40"/>
      <c r="C101" s="39"/>
      <c r="D101" s="39"/>
      <c r="E101" s="39"/>
    </row>
    <row r="102" ht="15.75" customHeight="1">
      <c r="A102" s="39"/>
      <c r="B102" s="39"/>
      <c r="C102" s="39"/>
      <c r="D102" s="39"/>
      <c r="E102" s="39"/>
    </row>
    <row r="103" ht="15.75" customHeight="1">
      <c r="A103" s="39"/>
      <c r="B103" s="39" t="s">
        <v>122</v>
      </c>
      <c r="C103" s="39"/>
      <c r="D103" s="39"/>
      <c r="E103" s="39"/>
    </row>
    <row r="104" ht="15.75" customHeight="1">
      <c r="A104" s="39"/>
      <c r="B104" s="39" t="s">
        <v>123</v>
      </c>
      <c r="C104" s="39"/>
      <c r="D104" s="39"/>
      <c r="E104" s="39"/>
    </row>
    <row r="105" ht="15.75" customHeight="1">
      <c r="A105" s="39"/>
      <c r="B105" s="39" t="s">
        <v>124</v>
      </c>
      <c r="C105" s="39"/>
      <c r="D105" s="39"/>
      <c r="E105" s="39"/>
    </row>
    <row r="106" ht="15.75" customHeight="1">
      <c r="A106" s="39"/>
      <c r="B106" s="39"/>
      <c r="C106" s="39"/>
      <c r="D106" s="39"/>
      <c r="E106" s="39"/>
    </row>
    <row r="107" ht="15.75" customHeight="1">
      <c r="A107" s="41"/>
      <c r="B107" s="41"/>
      <c r="C107" s="41"/>
      <c r="D107" s="41"/>
      <c r="E107" s="41"/>
    </row>
    <row r="108" ht="15.75" customHeight="1">
      <c r="A108" s="41"/>
      <c r="B108" s="41"/>
      <c r="C108" s="41"/>
      <c r="D108" s="41"/>
      <c r="E108" s="41"/>
    </row>
    <row r="109" ht="15.75" customHeight="1">
      <c r="A109" s="41"/>
      <c r="B109" s="41"/>
      <c r="C109" s="41"/>
      <c r="D109" s="41"/>
      <c r="E109" s="41"/>
    </row>
    <row r="110" ht="15.75" customHeight="1">
      <c r="A110" s="41"/>
      <c r="B110" s="41"/>
      <c r="C110" s="41"/>
      <c r="D110" s="41"/>
      <c r="E110" s="41"/>
    </row>
    <row r="111" ht="15.75" customHeight="1">
      <c r="A111" s="41"/>
      <c r="B111" s="41"/>
      <c r="C111" s="41"/>
      <c r="D111" s="41"/>
      <c r="E111" s="41"/>
    </row>
    <row r="112" ht="15.75" customHeight="1">
      <c r="A112" s="41"/>
      <c r="B112" s="41"/>
      <c r="C112" s="41"/>
      <c r="D112" s="41"/>
      <c r="E112" s="41"/>
    </row>
    <row r="113" ht="15.75" customHeight="1">
      <c r="A113" s="41"/>
      <c r="B113" s="41"/>
      <c r="C113" s="41"/>
      <c r="D113" s="41"/>
      <c r="E113" s="41"/>
    </row>
    <row r="114" ht="15.75" customHeight="1">
      <c r="A114" s="41"/>
      <c r="B114" s="41"/>
      <c r="C114" s="41"/>
      <c r="D114" s="41"/>
      <c r="E114" s="41"/>
    </row>
    <row r="115" ht="15.75" customHeight="1">
      <c r="A115" s="41"/>
      <c r="B115" s="41"/>
      <c r="C115" s="41"/>
      <c r="D115" s="41"/>
      <c r="E115" s="41"/>
    </row>
    <row r="116" ht="15.75" customHeight="1">
      <c r="A116" s="41"/>
      <c r="B116" s="41"/>
      <c r="C116" s="41"/>
      <c r="D116" s="41"/>
      <c r="E116" s="41"/>
    </row>
    <row r="117" ht="15.75" customHeight="1">
      <c r="A117" s="41"/>
      <c r="B117" s="41"/>
      <c r="C117" s="41"/>
      <c r="D117" s="41"/>
      <c r="E117" s="41"/>
    </row>
    <row r="118" ht="15.75" customHeight="1">
      <c r="A118" s="41"/>
      <c r="B118" s="41"/>
      <c r="C118" s="41"/>
      <c r="D118" s="41"/>
      <c r="E118" s="41"/>
    </row>
    <row r="119" ht="15.75" customHeight="1">
      <c r="A119" s="41"/>
      <c r="B119" s="41"/>
      <c r="C119" s="41"/>
      <c r="D119" s="41"/>
      <c r="E119" s="41"/>
    </row>
    <row r="120" ht="15.75" customHeight="1">
      <c r="A120" s="41"/>
      <c r="B120" s="41"/>
      <c r="C120" s="41"/>
      <c r="D120" s="41"/>
      <c r="E120" s="41"/>
    </row>
    <row r="121" ht="15.75" customHeight="1">
      <c r="A121" s="41"/>
      <c r="B121" s="41"/>
      <c r="C121" s="41"/>
      <c r="D121" s="41"/>
      <c r="E121" s="41"/>
    </row>
    <row r="122" ht="15.75" customHeight="1">
      <c r="A122" s="41"/>
      <c r="B122" s="41"/>
      <c r="C122" s="41"/>
      <c r="D122" s="41"/>
      <c r="E122" s="41"/>
    </row>
    <row r="123" ht="15.75" customHeight="1">
      <c r="A123" s="41"/>
      <c r="B123" s="41"/>
      <c r="C123" s="41"/>
      <c r="D123" s="41"/>
      <c r="E123" s="41"/>
    </row>
    <row r="124" ht="15.75" customHeight="1">
      <c r="A124" s="41"/>
      <c r="B124" s="41"/>
      <c r="C124" s="41"/>
      <c r="D124" s="41"/>
      <c r="E124" s="41"/>
    </row>
    <row r="125" ht="15.75" customHeight="1">
      <c r="A125" s="41"/>
      <c r="B125" s="41"/>
      <c r="C125" s="41"/>
      <c r="D125" s="41"/>
      <c r="E125" s="41"/>
    </row>
    <row r="126" ht="15.75" customHeight="1">
      <c r="A126" s="41"/>
      <c r="B126" s="41"/>
      <c r="C126" s="41"/>
      <c r="D126" s="41"/>
      <c r="E126" s="41"/>
    </row>
    <row r="127" ht="15.75" customHeight="1">
      <c r="A127" s="41"/>
      <c r="B127" s="41"/>
      <c r="C127" s="41"/>
      <c r="D127" s="41"/>
      <c r="E127" s="41"/>
    </row>
    <row r="128" ht="15.75" customHeight="1">
      <c r="A128" s="41"/>
      <c r="B128" s="41"/>
      <c r="C128" s="41"/>
      <c r="D128" s="41"/>
      <c r="E128" s="41"/>
    </row>
    <row r="129" ht="15.75" customHeight="1">
      <c r="A129" s="41"/>
      <c r="B129" s="41"/>
      <c r="C129" s="41"/>
      <c r="D129" s="41"/>
      <c r="E129" s="41"/>
    </row>
    <row r="130" ht="15.75" customHeight="1">
      <c r="A130" s="41"/>
      <c r="B130" s="41"/>
      <c r="C130" s="41"/>
      <c r="D130" s="41"/>
      <c r="E130" s="41"/>
    </row>
    <row r="131" ht="15.75" customHeight="1">
      <c r="A131" s="41"/>
      <c r="B131" s="41"/>
      <c r="C131" s="41"/>
      <c r="D131" s="41"/>
      <c r="E131" s="41"/>
    </row>
    <row r="132" ht="15.75" customHeight="1">
      <c r="A132" s="41"/>
      <c r="B132" s="41"/>
      <c r="C132" s="41"/>
      <c r="D132" s="41"/>
      <c r="E132" s="41"/>
    </row>
    <row r="133" ht="15.75" customHeight="1">
      <c r="A133" s="41"/>
      <c r="B133" s="41"/>
      <c r="C133" s="41"/>
      <c r="D133" s="41"/>
      <c r="E133" s="41"/>
    </row>
    <row r="134" ht="15.75" customHeight="1">
      <c r="A134" s="41"/>
      <c r="B134" s="41"/>
      <c r="C134" s="41"/>
      <c r="D134" s="41"/>
      <c r="E134" s="41"/>
    </row>
    <row r="135" ht="15.75" customHeight="1">
      <c r="A135" s="41"/>
      <c r="B135" s="41"/>
      <c r="C135" s="41"/>
      <c r="D135" s="41"/>
      <c r="E135" s="41"/>
    </row>
    <row r="136" ht="15.75" customHeight="1">
      <c r="A136" s="41"/>
      <c r="B136" s="41"/>
      <c r="C136" s="41"/>
      <c r="D136" s="41"/>
      <c r="E136" s="41"/>
    </row>
    <row r="137" ht="15.75" customHeight="1">
      <c r="A137" s="41"/>
      <c r="B137" s="41"/>
      <c r="C137" s="41"/>
      <c r="D137" s="41"/>
      <c r="E137" s="41"/>
    </row>
    <row r="138" ht="15.75" customHeight="1">
      <c r="A138" s="41"/>
      <c r="B138" s="41"/>
      <c r="C138" s="41"/>
      <c r="D138" s="41"/>
      <c r="E138" s="41"/>
    </row>
    <row r="139" ht="15.75" customHeight="1">
      <c r="A139" s="41"/>
      <c r="B139" s="41"/>
      <c r="C139" s="41"/>
      <c r="D139" s="41"/>
      <c r="E139" s="41"/>
    </row>
    <row r="140" ht="15.75" customHeight="1">
      <c r="A140" s="41"/>
      <c r="B140" s="41"/>
      <c r="C140" s="41"/>
      <c r="D140" s="41"/>
      <c r="E140" s="41"/>
    </row>
    <row r="141" ht="15.75" customHeight="1">
      <c r="A141" s="41"/>
      <c r="B141" s="41"/>
      <c r="C141" s="41"/>
      <c r="D141" s="41"/>
      <c r="E141" s="41"/>
    </row>
    <row r="142" ht="15.75" customHeight="1">
      <c r="A142" s="41"/>
      <c r="B142" s="41"/>
      <c r="C142" s="41"/>
      <c r="D142" s="41"/>
      <c r="E142" s="41"/>
    </row>
    <row r="143" ht="15.75" customHeight="1">
      <c r="A143" s="41"/>
      <c r="B143" s="41"/>
      <c r="C143" s="41"/>
      <c r="D143" s="41"/>
      <c r="E143" s="41"/>
    </row>
    <row r="144" ht="15.75" customHeight="1">
      <c r="A144" s="41"/>
      <c r="B144" s="41"/>
      <c r="C144" s="41"/>
      <c r="D144" s="41"/>
      <c r="E144" s="41"/>
    </row>
    <row r="145" ht="15.75" customHeight="1">
      <c r="A145" s="41"/>
      <c r="B145" s="41"/>
      <c r="C145" s="41"/>
      <c r="D145" s="41"/>
      <c r="E145" s="41"/>
    </row>
    <row r="146" ht="15.75" customHeight="1">
      <c r="A146" s="41"/>
      <c r="B146" s="41"/>
      <c r="C146" s="41"/>
      <c r="D146" s="41"/>
      <c r="E146" s="41"/>
    </row>
    <row r="147" ht="15.75" customHeight="1">
      <c r="A147" s="41"/>
      <c r="B147" s="41"/>
      <c r="C147" s="41"/>
      <c r="D147" s="41"/>
      <c r="E147" s="41"/>
    </row>
    <row r="148" ht="15.75" customHeight="1">
      <c r="A148" s="41"/>
      <c r="B148" s="41"/>
      <c r="C148" s="41"/>
      <c r="D148" s="41"/>
      <c r="E148" s="41"/>
    </row>
    <row r="149" ht="15.75" customHeight="1">
      <c r="A149" s="41"/>
      <c r="B149" s="41"/>
      <c r="C149" s="41"/>
      <c r="D149" s="41"/>
      <c r="E149" s="41"/>
    </row>
    <row r="150" ht="15.75" customHeight="1">
      <c r="A150" s="41"/>
      <c r="B150" s="41"/>
      <c r="C150" s="41"/>
      <c r="D150" s="41"/>
      <c r="E150" s="41"/>
    </row>
    <row r="151" ht="15.75" customHeight="1">
      <c r="A151" s="41"/>
      <c r="B151" s="41"/>
      <c r="C151" s="41"/>
      <c r="D151" s="41"/>
      <c r="E151" s="41"/>
    </row>
    <row r="152" ht="15.75" customHeight="1">
      <c r="A152" s="41"/>
      <c r="B152" s="41"/>
      <c r="C152" s="41"/>
      <c r="D152" s="41"/>
      <c r="E152" s="41"/>
    </row>
    <row r="153" ht="15.75" customHeight="1">
      <c r="A153" s="41"/>
      <c r="B153" s="41"/>
      <c r="C153" s="41"/>
      <c r="D153" s="41"/>
      <c r="E153" s="41"/>
    </row>
    <row r="154" ht="15.75" customHeight="1">
      <c r="A154" s="41"/>
      <c r="B154" s="41"/>
      <c r="C154" s="41"/>
      <c r="D154" s="41"/>
      <c r="E154" s="41"/>
    </row>
    <row r="155" ht="15.75" customHeight="1">
      <c r="A155" s="41"/>
      <c r="B155" s="41"/>
      <c r="C155" s="41"/>
      <c r="D155" s="41"/>
      <c r="E155" s="41"/>
    </row>
    <row r="156" ht="15.75" customHeight="1">
      <c r="A156" s="41"/>
      <c r="B156" s="41"/>
      <c r="C156" s="41"/>
      <c r="D156" s="41"/>
      <c r="E156" s="41"/>
    </row>
    <row r="157" ht="15.75" customHeight="1">
      <c r="A157" s="41"/>
      <c r="B157" s="41"/>
      <c r="C157" s="41"/>
      <c r="D157" s="41"/>
      <c r="E157" s="41"/>
    </row>
    <row r="158" ht="15.75" customHeight="1">
      <c r="A158" s="41"/>
      <c r="B158" s="41"/>
      <c r="C158" s="41"/>
      <c r="D158" s="41"/>
      <c r="E158" s="41"/>
    </row>
    <row r="159" ht="15.75" customHeight="1">
      <c r="A159" s="41"/>
      <c r="B159" s="41"/>
      <c r="C159" s="41"/>
      <c r="D159" s="41"/>
      <c r="E159" s="41"/>
    </row>
    <row r="160" ht="15.75" customHeight="1">
      <c r="A160" s="41"/>
      <c r="B160" s="41"/>
      <c r="C160" s="41"/>
      <c r="D160" s="41"/>
      <c r="E160" s="41"/>
    </row>
    <row r="161" ht="15.75" customHeight="1">
      <c r="A161" s="41"/>
      <c r="B161" s="41"/>
      <c r="C161" s="41"/>
      <c r="D161" s="41"/>
      <c r="E161" s="41"/>
    </row>
    <row r="162" ht="15.75" customHeight="1">
      <c r="A162" s="41"/>
      <c r="B162" s="41"/>
      <c r="C162" s="41"/>
      <c r="D162" s="41"/>
      <c r="E162" s="41"/>
    </row>
    <row r="163" ht="15.75" customHeight="1">
      <c r="A163" s="41"/>
      <c r="B163" s="41"/>
      <c r="C163" s="41"/>
      <c r="D163" s="41"/>
      <c r="E163" s="41"/>
    </row>
    <row r="164" ht="15.75" customHeight="1">
      <c r="A164" s="41"/>
      <c r="B164" s="41"/>
      <c r="C164" s="41"/>
      <c r="D164" s="41"/>
      <c r="E164" s="41"/>
    </row>
    <row r="165" ht="15.75" customHeight="1">
      <c r="A165" s="41"/>
      <c r="B165" s="41"/>
      <c r="C165" s="41"/>
      <c r="D165" s="41"/>
      <c r="E165" s="41"/>
    </row>
    <row r="166" ht="15.75" customHeight="1">
      <c r="A166" s="41"/>
      <c r="B166" s="41"/>
      <c r="C166" s="41"/>
      <c r="D166" s="41"/>
      <c r="E166" s="41"/>
    </row>
    <row r="167" ht="15.75" customHeight="1">
      <c r="A167" s="41"/>
      <c r="B167" s="41"/>
      <c r="C167" s="41"/>
      <c r="D167" s="41"/>
      <c r="E167" s="41"/>
    </row>
    <row r="168" ht="15.75" customHeight="1">
      <c r="A168" s="41"/>
      <c r="B168" s="41"/>
      <c r="C168" s="41"/>
      <c r="D168" s="41"/>
      <c r="E168" s="41"/>
    </row>
    <row r="169" ht="15.75" customHeight="1">
      <c r="A169" s="41"/>
      <c r="B169" s="41"/>
      <c r="C169" s="41"/>
      <c r="D169" s="41"/>
      <c r="E169" s="41"/>
    </row>
    <row r="170" ht="15.75" customHeight="1">
      <c r="A170" s="41"/>
      <c r="B170" s="41"/>
      <c r="C170" s="41"/>
      <c r="D170" s="41"/>
      <c r="E170" s="41"/>
    </row>
    <row r="171" ht="15.75" customHeight="1">
      <c r="A171" s="41"/>
      <c r="B171" s="41"/>
      <c r="C171" s="41"/>
      <c r="D171" s="41"/>
      <c r="E171" s="41"/>
    </row>
    <row r="172" ht="15.75" customHeight="1">
      <c r="A172" s="41"/>
      <c r="B172" s="41"/>
      <c r="C172" s="41"/>
      <c r="D172" s="41"/>
      <c r="E172" s="41"/>
    </row>
    <row r="173" ht="15.75" customHeight="1">
      <c r="A173" s="41"/>
      <c r="B173" s="41"/>
      <c r="C173" s="41"/>
      <c r="D173" s="41"/>
      <c r="E173" s="41"/>
    </row>
    <row r="174" ht="15.75" customHeight="1">
      <c r="A174" s="41"/>
      <c r="B174" s="41"/>
      <c r="C174" s="41"/>
      <c r="D174" s="41"/>
      <c r="E174" s="41"/>
    </row>
    <row r="175" ht="15.75" customHeight="1">
      <c r="A175" s="41"/>
      <c r="B175" s="41"/>
      <c r="C175" s="41"/>
      <c r="D175" s="41"/>
      <c r="E175" s="41"/>
    </row>
    <row r="176" ht="15.75" customHeight="1">
      <c r="A176" s="41"/>
      <c r="B176" s="41"/>
      <c r="C176" s="41"/>
      <c r="D176" s="41"/>
      <c r="E176" s="41"/>
    </row>
    <row r="177" ht="15.75" customHeight="1">
      <c r="A177" s="41"/>
      <c r="B177" s="41"/>
      <c r="C177" s="41"/>
      <c r="D177" s="41"/>
      <c r="E177" s="41"/>
    </row>
    <row r="178" ht="15.75" customHeight="1">
      <c r="A178" s="41"/>
      <c r="B178" s="41"/>
      <c r="C178" s="41"/>
      <c r="D178" s="41"/>
      <c r="E178" s="41"/>
    </row>
    <row r="179" ht="15.75" customHeight="1">
      <c r="A179" s="41"/>
      <c r="B179" s="41"/>
      <c r="C179" s="41"/>
      <c r="D179" s="41"/>
      <c r="E179" s="41"/>
    </row>
    <row r="180" ht="15.75" customHeight="1">
      <c r="A180" s="41"/>
      <c r="B180" s="41"/>
      <c r="C180" s="41"/>
      <c r="D180" s="41"/>
      <c r="E180" s="41"/>
    </row>
    <row r="181" ht="15.75" customHeight="1">
      <c r="A181" s="41"/>
      <c r="B181" s="41"/>
      <c r="C181" s="41"/>
      <c r="D181" s="41"/>
      <c r="E181" s="41"/>
    </row>
    <row r="182" ht="15.75" customHeight="1">
      <c r="A182" s="41"/>
      <c r="B182" s="41"/>
      <c r="C182" s="41"/>
      <c r="D182" s="41"/>
      <c r="E182" s="41"/>
    </row>
    <row r="183" ht="15.75" customHeight="1">
      <c r="A183" s="41"/>
      <c r="B183" s="41"/>
      <c r="C183" s="41"/>
      <c r="D183" s="41"/>
      <c r="E183" s="41"/>
    </row>
    <row r="184" ht="15.75" customHeight="1">
      <c r="A184" s="41"/>
      <c r="B184" s="41"/>
      <c r="C184" s="41"/>
      <c r="D184" s="41"/>
      <c r="E184" s="41"/>
    </row>
    <row r="185" ht="15.75" customHeight="1">
      <c r="A185" s="41"/>
      <c r="B185" s="41"/>
      <c r="C185" s="41"/>
      <c r="D185" s="41"/>
      <c r="E185" s="41"/>
    </row>
    <row r="186" ht="15.75" customHeight="1">
      <c r="A186" s="41"/>
      <c r="B186" s="41"/>
      <c r="C186" s="41"/>
      <c r="D186" s="41"/>
      <c r="E186" s="41"/>
    </row>
    <row r="187" ht="15.75" customHeight="1">
      <c r="A187" s="41"/>
      <c r="B187" s="41"/>
      <c r="C187" s="41"/>
      <c r="D187" s="41"/>
      <c r="E187" s="41"/>
    </row>
    <row r="188" ht="15.75" customHeight="1">
      <c r="A188" s="41"/>
      <c r="B188" s="41"/>
      <c r="C188" s="41"/>
      <c r="D188" s="41"/>
      <c r="E188" s="41"/>
    </row>
    <row r="189" ht="15.75" customHeight="1">
      <c r="A189" s="41"/>
      <c r="B189" s="41"/>
      <c r="C189" s="41"/>
      <c r="D189" s="41"/>
      <c r="E189" s="41"/>
    </row>
    <row r="190" ht="15.75" customHeight="1">
      <c r="A190" s="41"/>
      <c r="B190" s="41"/>
      <c r="C190" s="41"/>
      <c r="D190" s="41"/>
      <c r="E190" s="41"/>
    </row>
    <row r="191" ht="15.75" customHeight="1">
      <c r="A191" s="41"/>
      <c r="B191" s="41"/>
      <c r="C191" s="41"/>
      <c r="D191" s="41"/>
      <c r="E191" s="41"/>
    </row>
    <row r="192" ht="15.75" customHeight="1">
      <c r="A192" s="41"/>
      <c r="B192" s="41"/>
      <c r="C192" s="41"/>
      <c r="D192" s="41"/>
      <c r="E192" s="41"/>
    </row>
    <row r="193" ht="15.75" customHeight="1">
      <c r="A193" s="41"/>
      <c r="B193" s="41"/>
      <c r="C193" s="41"/>
      <c r="D193" s="41"/>
      <c r="E193" s="41"/>
    </row>
    <row r="194" ht="15.75" customHeight="1">
      <c r="A194" s="41"/>
      <c r="B194" s="41"/>
      <c r="C194" s="41"/>
      <c r="D194" s="41"/>
      <c r="E194" s="41"/>
    </row>
    <row r="195" ht="15.75" customHeight="1">
      <c r="A195" s="41"/>
      <c r="B195" s="41"/>
      <c r="C195" s="41"/>
      <c r="D195" s="41"/>
      <c r="E195" s="41"/>
    </row>
    <row r="196" ht="15.75" customHeight="1">
      <c r="A196" s="41"/>
      <c r="B196" s="41"/>
      <c r="C196" s="41"/>
      <c r="D196" s="41"/>
      <c r="E196" s="41"/>
    </row>
    <row r="197" ht="15.75" customHeight="1">
      <c r="A197" s="41"/>
      <c r="B197" s="41"/>
      <c r="C197" s="41"/>
      <c r="D197" s="41"/>
      <c r="E197" s="41"/>
    </row>
    <row r="198" ht="15.75" customHeight="1">
      <c r="A198" s="41"/>
      <c r="B198" s="41"/>
      <c r="C198" s="41"/>
      <c r="D198" s="41"/>
      <c r="E198" s="41"/>
    </row>
    <row r="199" ht="15.75" customHeight="1">
      <c r="A199" s="41"/>
      <c r="B199" s="41"/>
      <c r="C199" s="41"/>
      <c r="D199" s="41"/>
      <c r="E199" s="41"/>
    </row>
    <row r="200" ht="15.75" customHeight="1">
      <c r="A200" s="41"/>
      <c r="B200" s="41"/>
      <c r="C200" s="41"/>
      <c r="D200" s="41"/>
      <c r="E200" s="41"/>
    </row>
    <row r="201" ht="15.75" customHeight="1">
      <c r="A201" s="41"/>
      <c r="B201" s="41"/>
      <c r="C201" s="41"/>
      <c r="D201" s="41"/>
      <c r="E201" s="41"/>
    </row>
    <row r="202" ht="15.75" customHeight="1">
      <c r="A202" s="41"/>
      <c r="B202" s="41"/>
      <c r="C202" s="41"/>
      <c r="D202" s="41"/>
      <c r="E202" s="41"/>
    </row>
    <row r="203" ht="15.75" customHeight="1">
      <c r="A203" s="41"/>
      <c r="B203" s="41"/>
      <c r="C203" s="41"/>
      <c r="D203" s="41"/>
      <c r="E203" s="41"/>
    </row>
    <row r="204" ht="15.75" customHeight="1">
      <c r="A204" s="41"/>
      <c r="B204" s="41"/>
      <c r="C204" s="41"/>
      <c r="D204" s="41"/>
      <c r="E204" s="41"/>
    </row>
    <row r="205" ht="15.75" customHeight="1">
      <c r="A205" s="41"/>
      <c r="B205" s="41"/>
      <c r="C205" s="41"/>
      <c r="D205" s="41"/>
      <c r="E205" s="41"/>
    </row>
    <row r="206" ht="15.75" customHeight="1">
      <c r="A206" s="41"/>
      <c r="B206" s="41"/>
      <c r="C206" s="41"/>
      <c r="D206" s="41"/>
      <c r="E206" s="41"/>
    </row>
    <row r="207" ht="15.75" customHeight="1">
      <c r="A207" s="41"/>
      <c r="B207" s="41"/>
      <c r="C207" s="41"/>
      <c r="D207" s="41"/>
      <c r="E207" s="41"/>
    </row>
    <row r="208" ht="15.75" customHeight="1">
      <c r="A208" s="41"/>
      <c r="B208" s="41"/>
      <c r="C208" s="41"/>
      <c r="D208" s="41"/>
      <c r="E208" s="41"/>
    </row>
    <row r="209" ht="15.75" customHeight="1">
      <c r="A209" s="41"/>
      <c r="B209" s="41"/>
      <c r="C209" s="41"/>
      <c r="D209" s="41"/>
      <c r="E209" s="41"/>
    </row>
    <row r="210" ht="15.75" customHeight="1">
      <c r="A210" s="41"/>
      <c r="B210" s="41"/>
      <c r="C210" s="41"/>
      <c r="D210" s="41"/>
      <c r="E210" s="41"/>
    </row>
    <row r="211" ht="15.75" customHeight="1">
      <c r="A211" s="41"/>
      <c r="B211" s="41"/>
      <c r="C211" s="41"/>
      <c r="D211" s="41"/>
      <c r="E211" s="41"/>
    </row>
    <row r="212" ht="15.75" customHeight="1">
      <c r="A212" s="41"/>
      <c r="B212" s="41"/>
      <c r="C212" s="41"/>
      <c r="D212" s="41"/>
      <c r="E212" s="41"/>
    </row>
    <row r="213" ht="15.75" customHeight="1">
      <c r="A213" s="41"/>
      <c r="B213" s="41"/>
      <c r="C213" s="41"/>
      <c r="D213" s="41"/>
      <c r="E213" s="41"/>
    </row>
    <row r="214" ht="15.75" customHeight="1">
      <c r="A214" s="41"/>
      <c r="B214" s="41"/>
      <c r="C214" s="41"/>
      <c r="D214" s="41"/>
      <c r="E214" s="41"/>
    </row>
    <row r="215" ht="15.75" customHeight="1">
      <c r="A215" s="41"/>
      <c r="B215" s="41"/>
      <c r="C215" s="41"/>
      <c r="D215" s="41"/>
      <c r="E215" s="41"/>
    </row>
    <row r="216" ht="15.75" customHeight="1">
      <c r="A216" s="41"/>
      <c r="B216" s="41"/>
      <c r="C216" s="41"/>
      <c r="D216" s="41"/>
      <c r="E216" s="41"/>
    </row>
    <row r="217" ht="15.75" customHeight="1">
      <c r="A217" s="41"/>
      <c r="B217" s="41"/>
      <c r="C217" s="41"/>
      <c r="D217" s="41"/>
      <c r="E217" s="41"/>
    </row>
    <row r="218" ht="15.75" customHeight="1">
      <c r="A218" s="41"/>
      <c r="B218" s="41"/>
      <c r="C218" s="41"/>
      <c r="D218" s="41"/>
      <c r="E218" s="41"/>
    </row>
    <row r="219" ht="15.75" customHeight="1">
      <c r="A219" s="41"/>
      <c r="B219" s="41"/>
      <c r="C219" s="41"/>
      <c r="D219" s="41"/>
      <c r="E219" s="41"/>
    </row>
    <row r="220" ht="15.75" customHeight="1">
      <c r="A220" s="41"/>
      <c r="B220" s="41"/>
      <c r="C220" s="41"/>
      <c r="D220" s="41"/>
      <c r="E220" s="41"/>
    </row>
    <row r="221" ht="15.75" customHeight="1">
      <c r="A221" s="41"/>
      <c r="B221" s="41"/>
      <c r="C221" s="41"/>
      <c r="D221" s="41"/>
      <c r="E221" s="41"/>
    </row>
    <row r="222" ht="15.75" customHeight="1">
      <c r="A222" s="41"/>
      <c r="B222" s="41"/>
      <c r="C222" s="41"/>
      <c r="D222" s="41"/>
      <c r="E222" s="41"/>
    </row>
    <row r="223" ht="15.75" customHeight="1">
      <c r="A223" s="41"/>
      <c r="B223" s="41"/>
      <c r="C223" s="41"/>
      <c r="D223" s="41"/>
      <c r="E223" s="41"/>
    </row>
    <row r="224" ht="15.75" customHeight="1">
      <c r="A224" s="41"/>
      <c r="B224" s="41"/>
      <c r="C224" s="41"/>
      <c r="D224" s="41"/>
      <c r="E224" s="41"/>
    </row>
    <row r="225" ht="15.75" customHeight="1">
      <c r="A225" s="41"/>
      <c r="B225" s="41"/>
      <c r="C225" s="41"/>
      <c r="D225" s="41"/>
      <c r="E225" s="41"/>
    </row>
    <row r="226" ht="15.75" customHeight="1">
      <c r="A226" s="41"/>
      <c r="B226" s="41"/>
      <c r="C226" s="41"/>
      <c r="D226" s="41"/>
      <c r="E226" s="41"/>
    </row>
    <row r="227" ht="15.75" customHeight="1">
      <c r="A227" s="41"/>
      <c r="B227" s="41"/>
      <c r="C227" s="41"/>
      <c r="D227" s="41"/>
      <c r="E227" s="41"/>
    </row>
    <row r="228" ht="15.75" customHeight="1">
      <c r="A228" s="41"/>
      <c r="B228" s="41"/>
      <c r="C228" s="41"/>
      <c r="D228" s="41"/>
      <c r="E228" s="41"/>
    </row>
    <row r="229" ht="15.75" customHeight="1">
      <c r="A229" s="41"/>
      <c r="B229" s="41"/>
      <c r="C229" s="41"/>
      <c r="D229" s="41"/>
      <c r="E229" s="41"/>
    </row>
    <row r="230" ht="15.75" customHeight="1">
      <c r="A230" s="41"/>
      <c r="B230" s="41"/>
      <c r="C230" s="41"/>
      <c r="D230" s="41"/>
      <c r="E230" s="41"/>
    </row>
    <row r="231" ht="15.75" customHeight="1">
      <c r="A231" s="41"/>
      <c r="B231" s="41"/>
      <c r="C231" s="41"/>
      <c r="D231" s="41"/>
      <c r="E231" s="41"/>
    </row>
    <row r="232" ht="15.75" customHeight="1">
      <c r="A232" s="41"/>
      <c r="B232" s="41"/>
      <c r="C232" s="41"/>
      <c r="D232" s="41"/>
      <c r="E232" s="41"/>
    </row>
    <row r="233" ht="15.75" customHeight="1">
      <c r="A233" s="41"/>
      <c r="B233" s="41"/>
      <c r="C233" s="41"/>
      <c r="D233" s="41"/>
      <c r="E233" s="41"/>
    </row>
    <row r="234" ht="15.75" customHeight="1">
      <c r="A234" s="41"/>
      <c r="B234" s="41"/>
      <c r="C234" s="41"/>
      <c r="D234" s="41"/>
      <c r="E234" s="41"/>
    </row>
    <row r="235" ht="15.75" customHeight="1">
      <c r="A235" s="41"/>
      <c r="B235" s="41"/>
      <c r="C235" s="41"/>
      <c r="D235" s="41"/>
      <c r="E235" s="41"/>
    </row>
    <row r="236" ht="15.75" customHeight="1">
      <c r="A236" s="41"/>
      <c r="B236" s="41"/>
      <c r="C236" s="41"/>
      <c r="D236" s="41"/>
      <c r="E236" s="41"/>
    </row>
    <row r="237" ht="15.75" customHeight="1">
      <c r="A237" s="41"/>
      <c r="B237" s="41"/>
      <c r="C237" s="41"/>
      <c r="D237" s="41"/>
      <c r="E237" s="41"/>
    </row>
    <row r="238" ht="15.75" customHeight="1">
      <c r="A238" s="41"/>
      <c r="B238" s="41"/>
      <c r="C238" s="41"/>
      <c r="D238" s="41"/>
      <c r="E238" s="41"/>
    </row>
    <row r="239" ht="15.75" customHeight="1">
      <c r="A239" s="41"/>
      <c r="B239" s="41"/>
      <c r="C239" s="41"/>
      <c r="D239" s="41"/>
      <c r="E239" s="41"/>
    </row>
    <row r="240" ht="15.75" customHeight="1">
      <c r="A240" s="41"/>
      <c r="B240" s="41"/>
      <c r="C240" s="41"/>
      <c r="D240" s="41"/>
      <c r="E240" s="41"/>
    </row>
    <row r="241" ht="15.75" customHeight="1">
      <c r="A241" s="41"/>
      <c r="B241" s="41"/>
      <c r="C241" s="41"/>
      <c r="D241" s="41"/>
      <c r="E241" s="41"/>
    </row>
    <row r="242" ht="15.75" customHeight="1">
      <c r="A242" s="41"/>
      <c r="B242" s="41"/>
      <c r="C242" s="41"/>
      <c r="D242" s="41"/>
      <c r="E242" s="41"/>
    </row>
    <row r="243" ht="15.75" customHeight="1">
      <c r="A243" s="41"/>
      <c r="B243" s="41"/>
      <c r="C243" s="41"/>
      <c r="D243" s="41"/>
      <c r="E243" s="41"/>
    </row>
    <row r="244" ht="15.75" customHeight="1">
      <c r="A244" s="41"/>
      <c r="B244" s="41"/>
      <c r="C244" s="41"/>
      <c r="D244" s="41"/>
      <c r="E244" s="41"/>
    </row>
    <row r="245" ht="15.75" customHeight="1">
      <c r="A245" s="41"/>
      <c r="B245" s="41"/>
      <c r="C245" s="41"/>
      <c r="D245" s="41"/>
      <c r="E245" s="41"/>
    </row>
    <row r="246" ht="15.75" customHeight="1">
      <c r="A246" s="41"/>
      <c r="B246" s="41"/>
      <c r="C246" s="41"/>
      <c r="D246" s="41"/>
      <c r="E246" s="41"/>
    </row>
    <row r="247" ht="15.75" customHeight="1">
      <c r="A247" s="41"/>
      <c r="B247" s="41"/>
      <c r="C247" s="41"/>
      <c r="D247" s="41"/>
      <c r="E247" s="41"/>
    </row>
    <row r="248" ht="15.75" customHeight="1">
      <c r="A248" s="41"/>
      <c r="B248" s="41"/>
      <c r="C248" s="41"/>
      <c r="D248" s="41"/>
      <c r="E248" s="41"/>
    </row>
    <row r="249" ht="15.75" customHeight="1">
      <c r="A249" s="41"/>
      <c r="B249" s="41"/>
      <c r="C249" s="41"/>
      <c r="D249" s="41"/>
      <c r="E249" s="41"/>
    </row>
    <row r="250" ht="15.75" customHeight="1">
      <c r="A250" s="41"/>
      <c r="B250" s="41"/>
      <c r="C250" s="41"/>
      <c r="D250" s="41"/>
      <c r="E250" s="41"/>
    </row>
    <row r="251" ht="15.75" customHeight="1">
      <c r="A251" s="41"/>
      <c r="B251" s="41"/>
      <c r="C251" s="41"/>
      <c r="D251" s="41"/>
      <c r="E251" s="41"/>
    </row>
    <row r="252" ht="15.75" customHeight="1">
      <c r="A252" s="41"/>
      <c r="B252" s="41"/>
      <c r="C252" s="41"/>
      <c r="D252" s="41"/>
      <c r="E252" s="41"/>
    </row>
    <row r="253" ht="15.75" customHeight="1">
      <c r="A253" s="41"/>
      <c r="B253" s="41"/>
      <c r="C253" s="41"/>
      <c r="D253" s="41"/>
      <c r="E253" s="41"/>
    </row>
    <row r="254" ht="15.75" customHeight="1">
      <c r="A254" s="41"/>
      <c r="B254" s="41"/>
      <c r="C254" s="41"/>
      <c r="D254" s="41"/>
      <c r="E254" s="41"/>
    </row>
    <row r="255" ht="15.75" customHeight="1">
      <c r="A255" s="41"/>
      <c r="B255" s="41"/>
      <c r="C255" s="41"/>
      <c r="D255" s="41"/>
      <c r="E255" s="41"/>
    </row>
    <row r="256" ht="15.75" customHeight="1">
      <c r="A256" s="41"/>
      <c r="B256" s="41"/>
      <c r="C256" s="41"/>
      <c r="D256" s="41"/>
      <c r="E256" s="41"/>
    </row>
    <row r="257" ht="15.75" customHeight="1">
      <c r="A257" s="41"/>
      <c r="B257" s="41"/>
      <c r="C257" s="41"/>
      <c r="D257" s="41"/>
      <c r="E257" s="41"/>
    </row>
    <row r="258" ht="15.75" customHeight="1">
      <c r="A258" s="41"/>
      <c r="B258" s="41"/>
      <c r="C258" s="41"/>
      <c r="D258" s="41"/>
      <c r="E258" s="41"/>
    </row>
    <row r="259" ht="15.75" customHeight="1">
      <c r="A259" s="41"/>
      <c r="B259" s="41"/>
      <c r="C259" s="41"/>
      <c r="D259" s="41"/>
      <c r="E259" s="41"/>
    </row>
    <row r="260" ht="15.75" customHeight="1">
      <c r="A260" s="41"/>
      <c r="B260" s="41"/>
      <c r="C260" s="41"/>
      <c r="D260" s="41"/>
      <c r="E260" s="41"/>
    </row>
    <row r="261" ht="15.75" customHeight="1">
      <c r="A261" s="41"/>
      <c r="B261" s="41"/>
      <c r="C261" s="41"/>
      <c r="D261" s="41"/>
      <c r="E261" s="41"/>
    </row>
    <row r="262" ht="15.75" customHeight="1">
      <c r="A262" s="41"/>
      <c r="B262" s="41"/>
      <c r="C262" s="41"/>
      <c r="D262" s="41"/>
      <c r="E262" s="41"/>
    </row>
    <row r="263" ht="15.75" customHeight="1">
      <c r="A263" s="41"/>
      <c r="B263" s="41"/>
      <c r="C263" s="41"/>
      <c r="D263" s="41"/>
      <c r="E263" s="41"/>
    </row>
    <row r="264" ht="15.75" customHeight="1">
      <c r="A264" s="41"/>
      <c r="B264" s="41"/>
      <c r="C264" s="41"/>
      <c r="D264" s="41"/>
      <c r="E264" s="41"/>
    </row>
    <row r="265" ht="15.75" customHeight="1">
      <c r="A265" s="41"/>
      <c r="B265" s="41"/>
      <c r="C265" s="41"/>
      <c r="D265" s="41"/>
      <c r="E265" s="41"/>
    </row>
    <row r="266" ht="15.75" customHeight="1">
      <c r="A266" s="41"/>
      <c r="B266" s="41"/>
      <c r="C266" s="41"/>
      <c r="D266" s="41"/>
      <c r="E266" s="41"/>
    </row>
    <row r="267" ht="15.75" customHeight="1">
      <c r="A267" s="41"/>
      <c r="B267" s="41"/>
      <c r="C267" s="41"/>
      <c r="D267" s="41"/>
      <c r="E267" s="41"/>
    </row>
    <row r="268" ht="15.75" customHeight="1">
      <c r="A268" s="41"/>
      <c r="B268" s="41"/>
      <c r="C268" s="41"/>
      <c r="D268" s="41"/>
      <c r="E268" s="41"/>
    </row>
    <row r="269" ht="15.75" customHeight="1">
      <c r="A269" s="41"/>
      <c r="B269" s="41"/>
      <c r="C269" s="41"/>
      <c r="D269" s="41"/>
      <c r="E269" s="41"/>
    </row>
    <row r="270" ht="15.75" customHeight="1">
      <c r="A270" s="41"/>
      <c r="B270" s="41"/>
      <c r="C270" s="41"/>
      <c r="D270" s="41"/>
      <c r="E270" s="41"/>
    </row>
    <row r="271" ht="15.75" customHeight="1">
      <c r="A271" s="41"/>
      <c r="B271" s="41"/>
      <c r="C271" s="41"/>
      <c r="D271" s="41"/>
      <c r="E271" s="41"/>
    </row>
    <row r="272" ht="15.75" customHeight="1">
      <c r="A272" s="41"/>
      <c r="B272" s="41"/>
      <c r="C272" s="41"/>
      <c r="D272" s="41"/>
      <c r="E272" s="41"/>
    </row>
    <row r="273" ht="15.75" customHeight="1">
      <c r="A273" s="41"/>
      <c r="B273" s="41"/>
      <c r="C273" s="41"/>
      <c r="D273" s="41"/>
      <c r="E273" s="41"/>
    </row>
    <row r="274" ht="15.75" customHeight="1">
      <c r="A274" s="41"/>
      <c r="B274" s="41"/>
      <c r="C274" s="41"/>
      <c r="D274" s="41"/>
      <c r="E274" s="41"/>
    </row>
    <row r="275" ht="15.75" customHeight="1">
      <c r="A275" s="41"/>
      <c r="B275" s="41"/>
      <c r="C275" s="41"/>
      <c r="D275" s="41"/>
      <c r="E275" s="41"/>
    </row>
    <row r="276" ht="15.75" customHeight="1">
      <c r="A276" s="41"/>
      <c r="B276" s="41"/>
      <c r="C276" s="41"/>
      <c r="D276" s="41"/>
      <c r="E276" s="41"/>
    </row>
    <row r="277" ht="15.75" customHeight="1">
      <c r="A277" s="41"/>
      <c r="B277" s="41"/>
      <c r="C277" s="41"/>
      <c r="D277" s="41"/>
      <c r="E277" s="41"/>
    </row>
    <row r="278" ht="15.75" customHeight="1">
      <c r="A278" s="41"/>
      <c r="B278" s="41"/>
      <c r="C278" s="41"/>
      <c r="D278" s="41"/>
      <c r="E278" s="41"/>
    </row>
    <row r="279" ht="15.75" customHeight="1">
      <c r="A279" s="41"/>
      <c r="B279" s="41"/>
      <c r="C279" s="41"/>
      <c r="D279" s="41"/>
      <c r="E279" s="41"/>
    </row>
    <row r="280" ht="15.75" customHeight="1">
      <c r="A280" s="41"/>
      <c r="B280" s="41"/>
      <c r="C280" s="41"/>
      <c r="D280" s="41"/>
      <c r="E280" s="41"/>
    </row>
    <row r="281" ht="15.75" customHeight="1">
      <c r="A281" s="41"/>
      <c r="B281" s="41"/>
      <c r="C281" s="41"/>
      <c r="D281" s="41"/>
      <c r="E281" s="41"/>
    </row>
    <row r="282" ht="15.75" customHeight="1">
      <c r="A282" s="41"/>
      <c r="B282" s="41"/>
      <c r="C282" s="41"/>
      <c r="D282" s="41"/>
      <c r="E282" s="41"/>
    </row>
    <row r="283" ht="15.75" customHeight="1">
      <c r="A283" s="41"/>
      <c r="B283" s="41"/>
      <c r="C283" s="41"/>
      <c r="D283" s="41"/>
      <c r="E283" s="41"/>
    </row>
    <row r="284" ht="15.75" customHeight="1">
      <c r="A284" s="41"/>
      <c r="B284" s="41"/>
      <c r="C284" s="41"/>
      <c r="D284" s="41"/>
      <c r="E284" s="41"/>
    </row>
    <row r="285" ht="15.75" customHeight="1">
      <c r="A285" s="41"/>
      <c r="B285" s="41"/>
      <c r="C285" s="41"/>
      <c r="D285" s="41"/>
      <c r="E285" s="41"/>
    </row>
    <row r="286" ht="15.75" customHeight="1">
      <c r="A286" s="41"/>
      <c r="B286" s="41"/>
      <c r="C286" s="41"/>
      <c r="D286" s="41"/>
      <c r="E286" s="41"/>
    </row>
    <row r="287" ht="15.75" customHeight="1">
      <c r="A287" s="41"/>
      <c r="B287" s="41"/>
      <c r="C287" s="41"/>
      <c r="D287" s="41"/>
      <c r="E287" s="41"/>
    </row>
    <row r="288" ht="15.75" customHeight="1">
      <c r="A288" s="41"/>
      <c r="B288" s="41"/>
      <c r="C288" s="41"/>
      <c r="D288" s="41"/>
      <c r="E288" s="41"/>
    </row>
    <row r="289" ht="15.75" customHeight="1">
      <c r="A289" s="41"/>
      <c r="B289" s="41"/>
      <c r="C289" s="41"/>
      <c r="D289" s="41"/>
      <c r="E289" s="41"/>
    </row>
    <row r="290" ht="15.75" customHeight="1">
      <c r="A290" s="41"/>
      <c r="B290" s="41"/>
      <c r="C290" s="41"/>
      <c r="D290" s="41"/>
      <c r="E290" s="41"/>
    </row>
    <row r="291" ht="15.75" customHeight="1">
      <c r="A291" s="41"/>
      <c r="B291" s="41"/>
      <c r="C291" s="41"/>
      <c r="D291" s="41"/>
      <c r="E291" s="41"/>
    </row>
    <row r="292" ht="15.75" customHeight="1">
      <c r="A292" s="41"/>
      <c r="B292" s="41"/>
      <c r="C292" s="41"/>
      <c r="D292" s="41"/>
      <c r="E292" s="41"/>
    </row>
    <row r="293" ht="15.75" customHeight="1">
      <c r="A293" s="41"/>
      <c r="B293" s="41"/>
      <c r="C293" s="41"/>
      <c r="D293" s="41"/>
      <c r="E293" s="41"/>
    </row>
    <row r="294" ht="15.75" customHeight="1">
      <c r="A294" s="41"/>
      <c r="B294" s="41"/>
      <c r="C294" s="41"/>
      <c r="D294" s="41"/>
      <c r="E294" s="41"/>
    </row>
    <row r="295" ht="15.75" customHeight="1">
      <c r="A295" s="41"/>
      <c r="B295" s="41"/>
      <c r="C295" s="41"/>
      <c r="D295" s="41"/>
      <c r="E295" s="41"/>
    </row>
    <row r="296" ht="15.75" customHeight="1">
      <c r="A296" s="41"/>
      <c r="B296" s="41"/>
      <c r="C296" s="41"/>
      <c r="D296" s="41"/>
      <c r="E296" s="41"/>
    </row>
    <row r="297" ht="15.75" customHeight="1">
      <c r="A297" s="41"/>
      <c r="B297" s="41"/>
      <c r="C297" s="41"/>
      <c r="D297" s="41"/>
      <c r="E297" s="41"/>
    </row>
    <row r="298" ht="15.75" customHeight="1">
      <c r="A298" s="41"/>
      <c r="B298" s="41"/>
      <c r="C298" s="41"/>
      <c r="D298" s="41"/>
      <c r="E298" s="41"/>
    </row>
    <row r="299" ht="15.75" customHeight="1">
      <c r="A299" s="41"/>
      <c r="B299" s="41"/>
      <c r="C299" s="41"/>
      <c r="D299" s="41"/>
      <c r="E299" s="41"/>
    </row>
    <row r="300" ht="15.75" customHeight="1">
      <c r="A300" s="41"/>
      <c r="B300" s="41"/>
      <c r="C300" s="41"/>
      <c r="D300" s="41"/>
      <c r="E300" s="41"/>
    </row>
    <row r="301" ht="15.75" customHeight="1">
      <c r="A301" s="41"/>
      <c r="B301" s="41"/>
      <c r="C301" s="41"/>
      <c r="D301" s="41"/>
      <c r="E301" s="41"/>
    </row>
    <row r="302" ht="15.75" customHeight="1">
      <c r="A302" s="41"/>
      <c r="B302" s="41"/>
      <c r="C302" s="41"/>
      <c r="D302" s="41"/>
      <c r="E302" s="41"/>
    </row>
    <row r="303" ht="15.75" customHeight="1">
      <c r="A303" s="41"/>
      <c r="B303" s="41"/>
      <c r="C303" s="41"/>
      <c r="D303" s="41"/>
      <c r="E303" s="41"/>
    </row>
    <row r="304" ht="15.75" customHeight="1">
      <c r="A304" s="41"/>
      <c r="B304" s="41"/>
      <c r="C304" s="41"/>
      <c r="D304" s="41"/>
      <c r="E304" s="41"/>
    </row>
    <row r="305" ht="15.75" customHeight="1">
      <c r="A305" s="41"/>
      <c r="B305" s="41"/>
      <c r="C305" s="41"/>
      <c r="D305" s="41"/>
      <c r="E305" s="41"/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80.57"/>
    <col customWidth="1" min="3" max="4" width="10.43"/>
    <col customWidth="1" min="5" max="6" width="8.71"/>
    <col customWidth="1" min="7" max="26" width="15.14"/>
  </cols>
  <sheetData>
    <row r="1">
      <c r="A1" s="42"/>
      <c r="B1" s="14" t="s">
        <v>125</v>
      </c>
      <c r="C1" s="43" t="s">
        <v>126</v>
      </c>
      <c r="D1" s="5"/>
    </row>
    <row r="2">
      <c r="A2" s="44"/>
      <c r="B2" s="45"/>
      <c r="C2" s="15">
        <v>40179.0</v>
      </c>
      <c r="D2" s="15">
        <v>39814.0</v>
      </c>
    </row>
    <row r="3">
      <c r="A3" s="46"/>
      <c r="B3" s="18"/>
      <c r="C3" s="47">
        <v>40268.0</v>
      </c>
      <c r="D3" s="47">
        <v>39903.0</v>
      </c>
    </row>
    <row r="4">
      <c r="A4" s="48"/>
      <c r="B4" s="29" t="s">
        <v>127</v>
      </c>
      <c r="C4" s="49"/>
      <c r="D4" s="50"/>
    </row>
    <row r="5">
      <c r="A5" s="48"/>
      <c r="B5" s="29" t="s">
        <v>128</v>
      </c>
      <c r="C5" s="49"/>
      <c r="D5" s="50"/>
    </row>
    <row r="6">
      <c r="A6" s="51"/>
      <c r="B6" s="33" t="s">
        <v>129</v>
      </c>
      <c r="C6" s="31">
        <v>7190580.0</v>
      </c>
      <c r="D6" s="31">
        <v>4987370.0</v>
      </c>
    </row>
    <row r="7">
      <c r="A7" s="51"/>
      <c r="B7" s="33" t="s">
        <v>130</v>
      </c>
      <c r="C7" s="31">
        <v>-3753751.0</v>
      </c>
      <c r="D7" s="31">
        <v>-2602172.0</v>
      </c>
    </row>
    <row r="8">
      <c r="A8" s="51"/>
      <c r="B8" s="33" t="s">
        <v>131</v>
      </c>
      <c r="C8" s="34">
        <f t="shared" ref="C8:D8" si="1">SUM(C6:C7)</f>
        <v>3436829</v>
      </c>
      <c r="D8" s="34">
        <f t="shared" si="1"/>
        <v>2385198</v>
      </c>
    </row>
    <row r="9">
      <c r="A9" s="51"/>
      <c r="B9" s="33" t="s">
        <v>132</v>
      </c>
      <c r="C9" s="31">
        <v>0.0</v>
      </c>
      <c r="D9" s="31">
        <v>0.0</v>
      </c>
    </row>
    <row r="10">
      <c r="A10" s="51"/>
      <c r="B10" s="33" t="s">
        <v>133</v>
      </c>
      <c r="C10" s="31">
        <v>0.0</v>
      </c>
      <c r="D10" s="31">
        <v>0.0</v>
      </c>
    </row>
    <row r="11">
      <c r="A11" s="51"/>
      <c r="B11" s="33" t="s">
        <v>134</v>
      </c>
      <c r="C11" s="31">
        <v>13830.0</v>
      </c>
      <c r="D11" s="31">
        <v>0.0</v>
      </c>
    </row>
    <row r="12">
      <c r="A12" s="51"/>
      <c r="B12" s="33" t="s">
        <v>135</v>
      </c>
      <c r="C12" s="31">
        <v>-15593.0</v>
      </c>
      <c r="D12" s="31">
        <v>-22729.0</v>
      </c>
    </row>
    <row r="13">
      <c r="A13" s="51"/>
      <c r="B13" s="33" t="s">
        <v>136</v>
      </c>
      <c r="C13" s="31">
        <v>-4427277.0</v>
      </c>
      <c r="D13" s="31">
        <v>-2707143.0</v>
      </c>
    </row>
    <row r="14">
      <c r="A14" s="51"/>
      <c r="B14" s="33" t="s">
        <v>137</v>
      </c>
      <c r="C14" s="31">
        <v>-74620.0</v>
      </c>
      <c r="D14" s="31">
        <v>-117561.0</v>
      </c>
    </row>
    <row r="15">
      <c r="A15" s="51"/>
      <c r="B15" s="33" t="s">
        <v>138</v>
      </c>
      <c r="C15" s="31">
        <v>14730.0</v>
      </c>
      <c r="D15" s="31">
        <v>48757.0</v>
      </c>
    </row>
    <row r="16">
      <c r="A16" s="51"/>
      <c r="B16" s="33" t="s">
        <v>139</v>
      </c>
      <c r="C16" s="31">
        <v>1090357.0</v>
      </c>
      <c r="D16" s="31">
        <v>262786.0</v>
      </c>
    </row>
    <row r="17">
      <c r="A17" s="51"/>
      <c r="B17" s="33" t="s">
        <v>140</v>
      </c>
      <c r="C17" s="31">
        <v>-421047.0</v>
      </c>
      <c r="D17" s="31">
        <v>-607700.0</v>
      </c>
    </row>
    <row r="18" ht="21.0" customHeight="1">
      <c r="A18" s="51"/>
      <c r="B18" s="33" t="s">
        <v>141</v>
      </c>
      <c r="C18" s="31">
        <v>46723.0</v>
      </c>
      <c r="D18" s="31">
        <v>7476.0</v>
      </c>
    </row>
    <row r="19">
      <c r="A19" s="51"/>
      <c r="B19" s="33" t="s">
        <v>142</v>
      </c>
      <c r="C19" s="31">
        <v>-52567.0</v>
      </c>
      <c r="D19" s="31">
        <v>-1300257.0</v>
      </c>
    </row>
    <row r="20">
      <c r="A20" s="51"/>
      <c r="B20" s="33" t="s">
        <v>143</v>
      </c>
      <c r="C20" s="31">
        <v>3731.0</v>
      </c>
      <c r="D20" s="31">
        <v>-8694.0</v>
      </c>
    </row>
    <row r="21" ht="21.0" customHeight="1">
      <c r="A21" s="51"/>
      <c r="B21" s="33" t="s">
        <v>144</v>
      </c>
      <c r="C21" s="31">
        <v>0.0</v>
      </c>
      <c r="D21" s="31">
        <v>0.0</v>
      </c>
    </row>
    <row r="22" ht="15.75" customHeight="1">
      <c r="A22" s="51"/>
      <c r="B22" s="33" t="s">
        <v>145</v>
      </c>
      <c r="C22" s="34">
        <f t="shared" ref="C22:D22" si="2">SUM(C8:C21)</f>
        <v>-384904</v>
      </c>
      <c r="D22" s="34">
        <f t="shared" si="2"/>
        <v>-2059867</v>
      </c>
    </row>
    <row r="23" ht="15.75" customHeight="1">
      <c r="A23" s="51"/>
      <c r="B23" s="29" t="s">
        <v>146</v>
      </c>
      <c r="C23" s="49"/>
      <c r="D23" s="50"/>
    </row>
    <row r="24" ht="15.75" customHeight="1">
      <c r="A24" s="51"/>
      <c r="B24" s="33" t="s">
        <v>147</v>
      </c>
      <c r="C24" s="31">
        <v>0.0</v>
      </c>
      <c r="D24" s="31">
        <v>0.0</v>
      </c>
    </row>
    <row r="25" ht="15.75" customHeight="1">
      <c r="A25" s="51"/>
      <c r="B25" s="33" t="s">
        <v>148</v>
      </c>
      <c r="C25" s="31">
        <v>0.0</v>
      </c>
      <c r="D25" s="31">
        <v>0.0</v>
      </c>
    </row>
    <row r="26" ht="15.75" customHeight="1">
      <c r="A26" s="51"/>
      <c r="B26" s="33" t="s">
        <v>149</v>
      </c>
      <c r="C26" s="31">
        <v>1.2786379E7</v>
      </c>
      <c r="D26" s="31">
        <v>9568520.0</v>
      </c>
    </row>
    <row r="27" ht="15.75" customHeight="1">
      <c r="A27" s="51"/>
      <c r="B27" s="33" t="s">
        <v>150</v>
      </c>
      <c r="C27" s="31">
        <v>1128636.0</v>
      </c>
      <c r="D27" s="31">
        <v>-1927278.0</v>
      </c>
    </row>
    <row r="28" ht="15.75" customHeight="1">
      <c r="A28" s="51"/>
      <c r="B28" s="33" t="s">
        <v>151</v>
      </c>
      <c r="C28" s="31">
        <v>3.2303417E7</v>
      </c>
      <c r="D28" s="31">
        <v>1.4124476E7</v>
      </c>
    </row>
    <row r="29" ht="15.75" customHeight="1">
      <c r="A29" s="51"/>
      <c r="B29" s="33" t="s">
        <v>152</v>
      </c>
      <c r="C29" s="31">
        <v>0.0</v>
      </c>
      <c r="D29" s="31">
        <v>0.0</v>
      </c>
    </row>
    <row r="30" ht="15.75" customHeight="1">
      <c r="A30" s="51"/>
      <c r="B30" s="33" t="s">
        <v>153</v>
      </c>
      <c r="C30" s="34">
        <f t="shared" ref="C30:D30" si="3">SUM(C24:C29)</f>
        <v>46218432</v>
      </c>
      <c r="D30" s="34">
        <f t="shared" si="3"/>
        <v>21765718</v>
      </c>
    </row>
    <row r="31" ht="15.75" customHeight="1">
      <c r="A31" s="51"/>
      <c r="B31" s="33" t="s">
        <v>154</v>
      </c>
      <c r="C31" s="31">
        <v>-965233.0</v>
      </c>
      <c r="D31" s="31">
        <v>-732658.0</v>
      </c>
    </row>
    <row r="32" ht="15.75" customHeight="1">
      <c r="A32" s="51"/>
      <c r="B32" s="33" t="s">
        <v>155</v>
      </c>
      <c r="C32" s="31">
        <v>-2654434.0</v>
      </c>
      <c r="D32" s="31">
        <v>-3072078.0</v>
      </c>
    </row>
    <row r="33" ht="15.75" customHeight="1">
      <c r="A33" s="51"/>
      <c r="B33" s="33" t="s">
        <v>156</v>
      </c>
      <c r="C33" s="31">
        <v>0.0</v>
      </c>
      <c r="D33" s="31">
        <v>0.0</v>
      </c>
    </row>
    <row r="34" ht="15.75" customHeight="1">
      <c r="A34" s="51"/>
      <c r="B34" s="33" t="s">
        <v>157</v>
      </c>
      <c r="C34" s="31">
        <v>-6553846.0</v>
      </c>
      <c r="D34" s="31">
        <v>-6468165.0</v>
      </c>
    </row>
    <row r="35" ht="15.75" customHeight="1">
      <c r="A35" s="51"/>
      <c r="B35" s="33" t="s">
        <v>158</v>
      </c>
      <c r="C35" s="31">
        <v>-3.6192779E7</v>
      </c>
      <c r="D35" s="31">
        <v>-1.7087892E7</v>
      </c>
    </row>
    <row r="36" ht="15.75" customHeight="1">
      <c r="A36" s="51"/>
      <c r="B36" s="33" t="s">
        <v>159</v>
      </c>
      <c r="C36" s="34">
        <f t="shared" ref="C36:D36" si="4">SUM(C31:C35)</f>
        <v>-46366292</v>
      </c>
      <c r="D36" s="34">
        <f t="shared" si="4"/>
        <v>-27360793</v>
      </c>
    </row>
    <row r="37" ht="15.75" customHeight="1">
      <c r="A37" s="51"/>
      <c r="B37" s="33" t="s">
        <v>160</v>
      </c>
      <c r="C37" s="34">
        <f t="shared" ref="C37:D37" si="5">+C30+C36</f>
        <v>-147860</v>
      </c>
      <c r="D37" s="34">
        <f t="shared" si="5"/>
        <v>-5595075</v>
      </c>
    </row>
    <row r="38" ht="15.75" customHeight="1">
      <c r="A38" s="51"/>
      <c r="B38" s="33" t="s">
        <v>161</v>
      </c>
      <c r="C38" s="31">
        <v>0.0</v>
      </c>
      <c r="D38" s="31">
        <v>0.0</v>
      </c>
    </row>
    <row r="39" ht="15.75" customHeight="1">
      <c r="A39" s="51"/>
      <c r="B39" s="33" t="s">
        <v>162</v>
      </c>
      <c r="C39" s="31">
        <v>0.0</v>
      </c>
      <c r="D39" s="31">
        <v>0.0</v>
      </c>
    </row>
    <row r="40" ht="15.75" customHeight="1">
      <c r="A40" s="51"/>
      <c r="B40" s="33" t="s">
        <v>163</v>
      </c>
      <c r="C40" s="31">
        <v>-879542.0</v>
      </c>
      <c r="D40" s="31">
        <v>-645371.0</v>
      </c>
    </row>
    <row r="41" ht="15.75" customHeight="1">
      <c r="A41" s="51"/>
      <c r="B41" s="33" t="s">
        <v>164</v>
      </c>
      <c r="C41" s="34">
        <f t="shared" ref="C41:D41" si="6">SUM(C37:C40)</f>
        <v>-1027402</v>
      </c>
      <c r="D41" s="34">
        <f t="shared" si="6"/>
        <v>-6240446</v>
      </c>
    </row>
    <row r="42" ht="15.75" customHeight="1">
      <c r="A42" s="51"/>
      <c r="B42" s="33" t="s">
        <v>165</v>
      </c>
      <c r="C42" s="34">
        <f t="shared" ref="C42:D42" si="7">+C41+C22</f>
        <v>-1412306</v>
      </c>
      <c r="D42" s="34">
        <f t="shared" si="7"/>
        <v>-8300313</v>
      </c>
    </row>
    <row r="43" ht="15.75" customHeight="1">
      <c r="A43" s="51"/>
      <c r="B43" s="33" t="s">
        <v>166</v>
      </c>
      <c r="C43" s="31">
        <v>341364.0</v>
      </c>
      <c r="D43" s="31">
        <v>-1285522.0</v>
      </c>
    </row>
    <row r="44" ht="15.75" customHeight="1">
      <c r="A44" s="51"/>
      <c r="B44" s="33" t="s">
        <v>167</v>
      </c>
      <c r="C44" s="34">
        <f t="shared" ref="C44:D44" si="8">+C42+C43</f>
        <v>-1070942</v>
      </c>
      <c r="D44" s="34">
        <f t="shared" si="8"/>
        <v>-9585835</v>
      </c>
    </row>
    <row r="45" ht="15.75" customHeight="1">
      <c r="A45" s="51"/>
      <c r="B45" s="33" t="s">
        <v>168</v>
      </c>
      <c r="C45" s="31">
        <v>0.0</v>
      </c>
      <c r="D45" s="31">
        <v>0.0</v>
      </c>
    </row>
    <row r="46" ht="15.75" customHeight="1">
      <c r="A46" s="51"/>
      <c r="B46" s="33" t="s">
        <v>128</v>
      </c>
      <c r="C46" s="34">
        <f t="shared" ref="C46:D46" si="9">+C44+C45</f>
        <v>-1070942</v>
      </c>
      <c r="D46" s="34">
        <f t="shared" si="9"/>
        <v>-9585835</v>
      </c>
    </row>
    <row r="47" ht="15.75" customHeight="1">
      <c r="A47" s="51"/>
      <c r="B47" s="29" t="s">
        <v>169</v>
      </c>
      <c r="C47" s="52" t="s">
        <v>170</v>
      </c>
      <c r="D47" s="53"/>
    </row>
    <row r="48" ht="15.75" customHeight="1">
      <c r="A48" s="51"/>
      <c r="B48" s="33" t="s">
        <v>171</v>
      </c>
      <c r="C48" s="31">
        <v>-979720.0</v>
      </c>
      <c r="D48" s="31">
        <v>-9429878.0</v>
      </c>
    </row>
    <row r="49" ht="15.75" customHeight="1">
      <c r="A49" s="51"/>
      <c r="B49" s="33" t="s">
        <v>172</v>
      </c>
      <c r="C49" s="31">
        <v>-91222.0</v>
      </c>
      <c r="D49" s="31">
        <v>-155957.0</v>
      </c>
    </row>
    <row r="50" ht="15.75" customHeight="1">
      <c r="A50" s="51"/>
      <c r="B50" s="33" t="s">
        <v>128</v>
      </c>
      <c r="C50" s="34">
        <f t="shared" ref="C50:D50" si="10">+C48+C49</f>
        <v>-1070942</v>
      </c>
      <c r="D50" s="34">
        <f t="shared" si="10"/>
        <v>-9585835</v>
      </c>
    </row>
    <row r="51" ht="15.75" customHeight="1">
      <c r="A51" s="51"/>
      <c r="B51" s="29" t="s">
        <v>173</v>
      </c>
      <c r="C51" s="52" t="s">
        <v>170</v>
      </c>
      <c r="D51" s="53"/>
    </row>
    <row r="52" ht="15.75" customHeight="1">
      <c r="A52" s="51"/>
      <c r="B52" s="29" t="s">
        <v>174</v>
      </c>
      <c r="C52" s="52" t="s">
        <v>170</v>
      </c>
      <c r="D52" s="53"/>
    </row>
    <row r="53" ht="15.75" customHeight="1">
      <c r="A53" s="51"/>
      <c r="B53" s="33" t="s">
        <v>175</v>
      </c>
      <c r="C53" s="31">
        <v>-0.002603</v>
      </c>
      <c r="D53" s="31">
        <v>-0.02505</v>
      </c>
    </row>
    <row r="54" ht="15.75" customHeight="1">
      <c r="A54" s="51"/>
      <c r="B54" s="33" t="s">
        <v>176</v>
      </c>
      <c r="C54" s="31">
        <v>0.0</v>
      </c>
      <c r="D54" s="31">
        <v>0.0</v>
      </c>
    </row>
    <row r="55" ht="15.75" customHeight="1">
      <c r="A55" s="51"/>
      <c r="B55" s="33" t="s">
        <v>177</v>
      </c>
      <c r="C55" s="34">
        <f t="shared" ref="C55:D55" si="11">+C53+C54</f>
        <v>-0.002603</v>
      </c>
      <c r="D55" s="34">
        <f t="shared" si="11"/>
        <v>-0.02505</v>
      </c>
    </row>
    <row r="56" ht="15.75" customHeight="1">
      <c r="A56" s="51"/>
      <c r="B56" s="29" t="s">
        <v>178</v>
      </c>
      <c r="C56" s="52" t="s">
        <v>170</v>
      </c>
      <c r="D56" s="53"/>
    </row>
    <row r="57" ht="15.75" customHeight="1">
      <c r="A57" s="51"/>
      <c r="B57" s="33" t="s">
        <v>179</v>
      </c>
      <c r="C57" s="31">
        <v>-0.002603</v>
      </c>
      <c r="D57" s="31">
        <v>-0.02505</v>
      </c>
    </row>
    <row r="58" ht="15.75" customHeight="1">
      <c r="A58" s="51"/>
      <c r="B58" s="33" t="s">
        <v>180</v>
      </c>
      <c r="C58" s="31">
        <v>0.0</v>
      </c>
      <c r="D58" s="31">
        <v>0.0</v>
      </c>
    </row>
    <row r="59" ht="15.75" customHeight="1">
      <c r="A59" s="54"/>
      <c r="B59" s="38" t="s">
        <v>181</v>
      </c>
      <c r="C59" s="34">
        <f t="shared" ref="C59:D59" si="12">+C57+C58</f>
        <v>-0.002603</v>
      </c>
      <c r="D59" s="34">
        <f t="shared" si="12"/>
        <v>-0.02505</v>
      </c>
    </row>
    <row r="60" ht="15.75" customHeight="1">
      <c r="A60" s="41"/>
      <c r="B60" s="41"/>
      <c r="C60" s="41"/>
      <c r="D60" s="41"/>
    </row>
    <row r="61" ht="15.75" customHeight="1">
      <c r="A61" s="41"/>
      <c r="B61" s="41"/>
      <c r="C61" s="41"/>
      <c r="D61" s="41"/>
    </row>
    <row r="62" ht="15.75" customHeight="1">
      <c r="A62" s="41"/>
      <c r="B62" s="41"/>
      <c r="C62" s="41"/>
      <c r="D62" s="41"/>
    </row>
    <row r="63" ht="15.75" customHeight="1">
      <c r="A63" s="41"/>
      <c r="B63" s="41"/>
      <c r="C63" s="41"/>
      <c r="D63" s="41"/>
    </row>
    <row r="64" ht="15.75" customHeight="1">
      <c r="A64" s="41"/>
      <c r="B64" s="41"/>
      <c r="C64" s="41"/>
      <c r="D64" s="41"/>
    </row>
    <row r="65" ht="15.75" customHeight="1">
      <c r="A65" s="41"/>
      <c r="B65" s="41"/>
      <c r="C65" s="41"/>
      <c r="D65" s="41"/>
    </row>
    <row r="66" ht="15.75" customHeight="1">
      <c r="A66" s="41"/>
      <c r="B66" s="41"/>
      <c r="C66" s="41"/>
      <c r="D66" s="41"/>
    </row>
    <row r="67" ht="15.75" customHeight="1">
      <c r="A67" s="41"/>
      <c r="B67" s="41"/>
      <c r="C67" s="41"/>
      <c r="D67" s="41"/>
    </row>
    <row r="68" ht="15.75" customHeight="1">
      <c r="A68" s="41"/>
      <c r="B68" s="41"/>
      <c r="C68" s="41"/>
      <c r="D68" s="41"/>
    </row>
    <row r="69" ht="15.75" customHeight="1">
      <c r="A69" s="41"/>
      <c r="B69" s="41"/>
      <c r="C69" s="41"/>
      <c r="D69" s="41"/>
    </row>
    <row r="70" ht="15.75" customHeight="1">
      <c r="A70" s="41"/>
      <c r="B70" s="41"/>
      <c r="C70" s="41"/>
      <c r="D70" s="41"/>
    </row>
    <row r="71" ht="15.75" customHeight="1">
      <c r="A71" s="41"/>
      <c r="B71" s="41"/>
      <c r="C71" s="41"/>
      <c r="D71" s="41"/>
    </row>
    <row r="72" ht="15.75" customHeight="1">
      <c r="A72" s="41"/>
      <c r="B72" s="41"/>
      <c r="C72" s="41"/>
      <c r="D72" s="41"/>
    </row>
    <row r="73" ht="15.75" customHeight="1">
      <c r="A73" s="41"/>
      <c r="B73" s="41"/>
      <c r="C73" s="41"/>
      <c r="D73" s="41"/>
    </row>
    <row r="74" ht="15.75" customHeight="1">
      <c r="A74" s="41"/>
      <c r="B74" s="41"/>
      <c r="C74" s="41"/>
      <c r="D74" s="41"/>
    </row>
    <row r="75" ht="15.75" customHeight="1">
      <c r="A75" s="41"/>
      <c r="B75" s="41"/>
      <c r="C75" s="41"/>
      <c r="D75" s="41"/>
    </row>
    <row r="76" ht="15.75" customHeight="1">
      <c r="A76" s="41"/>
      <c r="B76" s="41"/>
      <c r="C76" s="41"/>
      <c r="D76" s="41"/>
    </row>
    <row r="77" ht="15.75" customHeight="1">
      <c r="A77" s="41"/>
      <c r="B77" s="41"/>
      <c r="C77" s="41"/>
      <c r="D77" s="41"/>
    </row>
    <row r="78" ht="15.75" customHeight="1">
      <c r="A78" s="41"/>
      <c r="B78" s="41"/>
      <c r="C78" s="41"/>
      <c r="D78" s="41"/>
    </row>
    <row r="79" ht="15.75" customHeight="1">
      <c r="A79" s="41"/>
      <c r="B79" s="41"/>
      <c r="C79" s="41"/>
      <c r="D79" s="41"/>
    </row>
    <row r="80" ht="15.75" customHeight="1">
      <c r="A80" s="41"/>
      <c r="B80" s="41"/>
      <c r="C80" s="41"/>
      <c r="D80" s="41"/>
    </row>
    <row r="81" ht="15.75" customHeight="1">
      <c r="A81" s="41"/>
      <c r="B81" s="41"/>
      <c r="C81" s="41"/>
      <c r="D81" s="41"/>
    </row>
    <row r="82" ht="15.75" customHeight="1">
      <c r="A82" s="41"/>
      <c r="B82" s="41"/>
      <c r="C82" s="41"/>
      <c r="D82" s="41"/>
    </row>
    <row r="83" ht="15.75" customHeight="1">
      <c r="A83" s="41"/>
      <c r="B83" s="41"/>
      <c r="C83" s="41"/>
      <c r="D83" s="41"/>
    </row>
    <row r="84" ht="15.75" customHeight="1">
      <c r="A84" s="41"/>
      <c r="B84" s="41"/>
      <c r="C84" s="41"/>
      <c r="D84" s="41"/>
    </row>
    <row r="85" ht="15.75" customHeight="1">
      <c r="A85" s="41"/>
      <c r="B85" s="41"/>
      <c r="C85" s="41"/>
      <c r="D85" s="41"/>
    </row>
    <row r="86" ht="15.75" customHeight="1">
      <c r="A86" s="41"/>
      <c r="B86" s="41"/>
      <c r="C86" s="41"/>
      <c r="D86" s="41"/>
    </row>
    <row r="87" ht="15.75" customHeight="1">
      <c r="A87" s="41"/>
      <c r="B87" s="41"/>
      <c r="C87" s="41"/>
      <c r="D87" s="41"/>
    </row>
    <row r="88" ht="15.75" customHeight="1">
      <c r="A88" s="41"/>
      <c r="B88" s="41"/>
      <c r="C88" s="41"/>
      <c r="D88" s="41"/>
    </row>
    <row r="89" ht="15.75" customHeight="1">
      <c r="A89" s="41"/>
      <c r="B89" s="41"/>
      <c r="C89" s="41"/>
      <c r="D89" s="41"/>
    </row>
    <row r="90" ht="15.75" customHeight="1">
      <c r="A90" s="41"/>
      <c r="B90" s="41"/>
      <c r="C90" s="41"/>
      <c r="D90" s="41"/>
    </row>
    <row r="91" ht="15.75" customHeight="1">
      <c r="A91" s="41"/>
      <c r="B91" s="41"/>
      <c r="C91" s="41"/>
      <c r="D91" s="41"/>
    </row>
    <row r="92" ht="15.75" customHeight="1">
      <c r="A92" s="41"/>
      <c r="B92" s="41"/>
      <c r="C92" s="41"/>
      <c r="D92" s="41"/>
    </row>
    <row r="93" ht="15.75" customHeight="1">
      <c r="A93" s="41"/>
      <c r="B93" s="41"/>
      <c r="C93" s="41"/>
      <c r="D93" s="41"/>
    </row>
    <row r="94" ht="15.75" customHeight="1">
      <c r="A94" s="41"/>
      <c r="B94" s="41"/>
      <c r="C94" s="41"/>
      <c r="D94" s="41"/>
    </row>
    <row r="95" ht="15.75" customHeight="1">
      <c r="A95" s="41"/>
      <c r="B95" s="41"/>
      <c r="C95" s="41"/>
      <c r="D95" s="41"/>
    </row>
    <row r="96" ht="15.75" customHeight="1">
      <c r="A96" s="41"/>
      <c r="B96" s="41"/>
      <c r="C96" s="41"/>
      <c r="D96" s="41"/>
    </row>
    <row r="97" ht="15.75" customHeight="1">
      <c r="A97" s="41"/>
      <c r="B97" s="41"/>
      <c r="C97" s="41"/>
      <c r="D97" s="41"/>
    </row>
    <row r="98" ht="15.75" customHeight="1">
      <c r="A98" s="41"/>
      <c r="B98" s="41"/>
      <c r="C98" s="41"/>
      <c r="D98" s="41"/>
    </row>
    <row r="99" ht="15.75" customHeight="1">
      <c r="A99" s="41"/>
      <c r="B99" s="41"/>
      <c r="C99" s="41"/>
      <c r="D99" s="41"/>
    </row>
    <row r="100" ht="15.75" customHeight="1">
      <c r="A100" s="41"/>
      <c r="B100" s="41"/>
      <c r="C100" s="41"/>
      <c r="D100" s="41"/>
    </row>
    <row r="101" ht="15.75" customHeight="1">
      <c r="A101" s="41"/>
      <c r="B101" s="41"/>
      <c r="C101" s="41"/>
      <c r="D101" s="41"/>
    </row>
    <row r="102" ht="15.75" customHeight="1">
      <c r="A102" s="41"/>
      <c r="B102" s="41"/>
      <c r="C102" s="41"/>
      <c r="D102" s="41"/>
    </row>
    <row r="103" ht="15.75" customHeight="1">
      <c r="A103" s="41"/>
      <c r="B103" s="41"/>
      <c r="C103" s="41"/>
      <c r="D103" s="41"/>
    </row>
    <row r="104" ht="15.75" customHeight="1">
      <c r="A104" s="41"/>
      <c r="B104" s="41"/>
      <c r="C104" s="41"/>
      <c r="D104" s="41"/>
    </row>
    <row r="105" ht="15.75" customHeight="1">
      <c r="A105" s="41"/>
      <c r="B105" s="41"/>
      <c r="C105" s="41"/>
      <c r="D105" s="41"/>
    </row>
    <row r="106" ht="15.75" customHeight="1">
      <c r="A106" s="41"/>
      <c r="B106" s="41"/>
      <c r="C106" s="41"/>
      <c r="D106" s="41"/>
    </row>
    <row r="107" ht="15.75" customHeight="1">
      <c r="A107" s="41"/>
      <c r="B107" s="41"/>
      <c r="C107" s="41"/>
      <c r="D107" s="41"/>
    </row>
    <row r="108" ht="15.75" customHeight="1">
      <c r="A108" s="41"/>
      <c r="B108" s="41"/>
      <c r="C108" s="41"/>
      <c r="D108" s="41"/>
    </row>
    <row r="109" ht="15.75" customHeight="1">
      <c r="A109" s="41"/>
      <c r="B109" s="41"/>
      <c r="C109" s="41"/>
      <c r="D109" s="41"/>
    </row>
    <row r="110" ht="15.75" customHeight="1">
      <c r="A110" s="41"/>
      <c r="B110" s="41"/>
      <c r="C110" s="41"/>
      <c r="D110" s="41"/>
    </row>
    <row r="111" ht="15.75" customHeight="1">
      <c r="A111" s="41"/>
      <c r="B111" s="41"/>
      <c r="C111" s="41"/>
      <c r="D111" s="41"/>
    </row>
    <row r="112" ht="15.75" customHeight="1">
      <c r="A112" s="41"/>
      <c r="B112" s="41"/>
      <c r="C112" s="41"/>
      <c r="D112" s="41"/>
    </row>
    <row r="113" ht="15.75" customHeight="1">
      <c r="A113" s="41"/>
      <c r="B113" s="41"/>
      <c r="C113" s="41"/>
      <c r="D113" s="41"/>
    </row>
    <row r="114" ht="15.75" customHeight="1">
      <c r="A114" s="41"/>
      <c r="B114" s="41"/>
      <c r="C114" s="41"/>
      <c r="D114" s="41"/>
    </row>
    <row r="115" ht="15.75" customHeight="1">
      <c r="A115" s="41"/>
      <c r="B115" s="41"/>
      <c r="C115" s="41"/>
      <c r="D115" s="41"/>
    </row>
    <row r="116" ht="15.75" customHeight="1">
      <c r="A116" s="41"/>
      <c r="B116" s="41"/>
      <c r="C116" s="41"/>
      <c r="D116" s="41"/>
    </row>
    <row r="117" ht="15.75" customHeight="1">
      <c r="A117" s="41"/>
      <c r="B117" s="41"/>
      <c r="C117" s="41"/>
      <c r="D117" s="41"/>
    </row>
    <row r="118" ht="15.75" customHeight="1">
      <c r="A118" s="41"/>
      <c r="B118" s="41"/>
      <c r="C118" s="41"/>
      <c r="D118" s="41"/>
    </row>
    <row r="119" ht="15.75" customHeight="1">
      <c r="A119" s="41"/>
      <c r="B119" s="41"/>
      <c r="C119" s="41"/>
      <c r="D119" s="41"/>
    </row>
    <row r="120" ht="15.75" customHeight="1">
      <c r="A120" s="41"/>
      <c r="B120" s="41"/>
      <c r="C120" s="41"/>
      <c r="D120" s="41"/>
    </row>
    <row r="121" ht="15.75" customHeight="1">
      <c r="A121" s="41"/>
      <c r="B121" s="41"/>
      <c r="C121" s="41"/>
      <c r="D121" s="41"/>
    </row>
    <row r="122" ht="15.75" customHeight="1">
      <c r="A122" s="41"/>
      <c r="B122" s="41"/>
      <c r="C122" s="41"/>
      <c r="D122" s="41"/>
    </row>
    <row r="123" ht="15.75" customHeight="1">
      <c r="A123" s="41"/>
      <c r="B123" s="41"/>
      <c r="C123" s="41"/>
      <c r="D123" s="41"/>
    </row>
    <row r="124" ht="15.75" customHeight="1">
      <c r="A124" s="41"/>
      <c r="B124" s="41"/>
      <c r="C124" s="41"/>
      <c r="D124" s="41"/>
    </row>
    <row r="125" ht="15.75" customHeight="1">
      <c r="A125" s="41"/>
      <c r="B125" s="41"/>
      <c r="C125" s="41"/>
      <c r="D125" s="41"/>
    </row>
    <row r="126" ht="15.75" customHeight="1">
      <c r="A126" s="41"/>
      <c r="B126" s="41"/>
      <c r="C126" s="41"/>
      <c r="D126" s="41"/>
    </row>
    <row r="127" ht="15.75" customHeight="1">
      <c r="A127" s="41"/>
      <c r="B127" s="41"/>
      <c r="C127" s="41"/>
      <c r="D127" s="41"/>
    </row>
    <row r="128" ht="15.75" customHeight="1">
      <c r="A128" s="41"/>
      <c r="B128" s="41"/>
      <c r="C128" s="41"/>
      <c r="D128" s="41"/>
    </row>
    <row r="129" ht="15.75" customHeight="1">
      <c r="A129" s="41"/>
      <c r="B129" s="41"/>
      <c r="C129" s="41"/>
      <c r="D129" s="41"/>
    </row>
    <row r="130" ht="15.75" customHeight="1">
      <c r="A130" s="41"/>
      <c r="B130" s="41"/>
      <c r="C130" s="41"/>
      <c r="D130" s="41"/>
    </row>
    <row r="131" ht="15.75" customHeight="1">
      <c r="A131" s="41"/>
      <c r="B131" s="41"/>
      <c r="C131" s="41"/>
      <c r="D131" s="41"/>
    </row>
    <row r="132" ht="15.75" customHeight="1">
      <c r="A132" s="41"/>
      <c r="B132" s="41"/>
      <c r="C132" s="41"/>
      <c r="D132" s="41"/>
    </row>
    <row r="133" ht="15.75" customHeight="1">
      <c r="A133" s="41"/>
      <c r="B133" s="41"/>
      <c r="C133" s="41"/>
      <c r="D133" s="41"/>
    </row>
    <row r="134" ht="15.75" customHeight="1">
      <c r="A134" s="41"/>
      <c r="B134" s="41"/>
      <c r="C134" s="41"/>
      <c r="D134" s="41"/>
    </row>
    <row r="135" ht="15.75" customHeight="1">
      <c r="A135" s="41"/>
      <c r="B135" s="41"/>
      <c r="C135" s="41"/>
      <c r="D135" s="41"/>
    </row>
    <row r="136" ht="15.75" customHeight="1">
      <c r="A136" s="41"/>
      <c r="B136" s="41"/>
      <c r="C136" s="41"/>
      <c r="D136" s="41"/>
    </row>
    <row r="137" ht="15.75" customHeight="1">
      <c r="A137" s="41"/>
      <c r="B137" s="41"/>
      <c r="C137" s="41"/>
      <c r="D137" s="41"/>
    </row>
    <row r="138" ht="15.75" customHeight="1">
      <c r="A138" s="41"/>
      <c r="B138" s="41"/>
      <c r="C138" s="41"/>
      <c r="D138" s="41"/>
    </row>
    <row r="139" ht="15.75" customHeight="1">
      <c r="A139" s="41"/>
      <c r="B139" s="41"/>
      <c r="C139" s="41"/>
      <c r="D139" s="41"/>
    </row>
    <row r="140" ht="15.75" customHeight="1">
      <c r="A140" s="41"/>
      <c r="B140" s="41"/>
      <c r="C140" s="41"/>
      <c r="D140" s="41"/>
    </row>
    <row r="141" ht="15.75" customHeight="1">
      <c r="A141" s="41"/>
      <c r="B141" s="41"/>
      <c r="C141" s="41"/>
      <c r="D141" s="41"/>
    </row>
    <row r="142" ht="15.75" customHeight="1">
      <c r="A142" s="41"/>
      <c r="B142" s="41"/>
      <c r="C142" s="41"/>
      <c r="D142" s="41"/>
    </row>
    <row r="143" ht="15.75" customHeight="1">
      <c r="A143" s="41"/>
      <c r="B143" s="41"/>
      <c r="C143" s="41"/>
      <c r="D143" s="41"/>
    </row>
    <row r="144" ht="15.75" customHeight="1">
      <c r="A144" s="41"/>
      <c r="B144" s="41"/>
      <c r="C144" s="41"/>
      <c r="D144" s="41"/>
    </row>
    <row r="145" ht="15.75" customHeight="1">
      <c r="A145" s="41"/>
      <c r="B145" s="41"/>
      <c r="C145" s="41"/>
      <c r="D145" s="41"/>
    </row>
    <row r="146" ht="15.75" customHeight="1">
      <c r="A146" s="41"/>
      <c r="B146" s="41"/>
      <c r="C146" s="41"/>
      <c r="D146" s="41"/>
    </row>
    <row r="147" ht="15.75" customHeight="1">
      <c r="A147" s="41"/>
      <c r="B147" s="41"/>
      <c r="C147" s="41"/>
      <c r="D147" s="41"/>
    </row>
    <row r="148" ht="15.75" customHeight="1">
      <c r="A148" s="41"/>
      <c r="B148" s="41"/>
      <c r="C148" s="41"/>
      <c r="D148" s="41"/>
    </row>
    <row r="149" ht="15.75" customHeight="1">
      <c r="A149" s="41"/>
      <c r="B149" s="41"/>
      <c r="C149" s="41"/>
      <c r="D149" s="41"/>
    </row>
    <row r="150" ht="15.75" customHeight="1">
      <c r="A150" s="41"/>
      <c r="B150" s="41"/>
      <c r="C150" s="41"/>
      <c r="D150" s="41"/>
    </row>
    <row r="151" ht="15.75" customHeight="1">
      <c r="A151" s="41"/>
      <c r="B151" s="41"/>
      <c r="C151" s="41"/>
      <c r="D151" s="41"/>
    </row>
    <row r="152" ht="15.75" customHeight="1">
      <c r="A152" s="41"/>
      <c r="B152" s="41"/>
      <c r="C152" s="41"/>
      <c r="D152" s="41"/>
    </row>
    <row r="153" ht="15.75" customHeight="1">
      <c r="A153" s="41"/>
      <c r="B153" s="41"/>
      <c r="C153" s="41"/>
      <c r="D153" s="41"/>
    </row>
    <row r="154" ht="15.75" customHeight="1">
      <c r="A154" s="41"/>
      <c r="B154" s="41"/>
      <c r="C154" s="41"/>
      <c r="D154" s="41"/>
    </row>
    <row r="155" ht="15.75" customHeight="1">
      <c r="A155" s="41"/>
      <c r="B155" s="41"/>
      <c r="C155" s="41"/>
      <c r="D155" s="41"/>
    </row>
    <row r="156" ht="15.75" customHeight="1">
      <c r="A156" s="41"/>
      <c r="B156" s="41"/>
      <c r="C156" s="41"/>
      <c r="D156" s="41"/>
    </row>
    <row r="157" ht="15.75" customHeight="1">
      <c r="A157" s="41"/>
      <c r="B157" s="41"/>
      <c r="C157" s="41"/>
      <c r="D157" s="41"/>
    </row>
    <row r="158" ht="15.75" customHeight="1">
      <c r="A158" s="41"/>
      <c r="B158" s="41"/>
      <c r="C158" s="41"/>
      <c r="D158" s="41"/>
    </row>
    <row r="159" ht="15.75" customHeight="1">
      <c r="A159" s="41"/>
      <c r="B159" s="41"/>
      <c r="C159" s="41"/>
      <c r="D159" s="41"/>
    </row>
    <row r="160" ht="15.75" customHeight="1">
      <c r="A160" s="41"/>
      <c r="B160" s="41"/>
      <c r="C160" s="41"/>
      <c r="D160" s="41"/>
    </row>
    <row r="161" ht="15.75" customHeight="1">
      <c r="A161" s="41"/>
      <c r="B161" s="41"/>
      <c r="C161" s="41"/>
      <c r="D161" s="41"/>
    </row>
    <row r="162" ht="15.75" customHeight="1">
      <c r="A162" s="41"/>
      <c r="B162" s="41"/>
      <c r="C162" s="41"/>
      <c r="D162" s="41"/>
    </row>
    <row r="163" ht="15.75" customHeight="1">
      <c r="A163" s="41"/>
      <c r="B163" s="41"/>
      <c r="C163" s="41"/>
      <c r="D163" s="41"/>
    </row>
    <row r="164" ht="15.75" customHeight="1">
      <c r="A164" s="41"/>
      <c r="B164" s="41"/>
      <c r="C164" s="41"/>
      <c r="D164" s="41"/>
    </row>
    <row r="165" ht="15.75" customHeight="1">
      <c r="A165" s="41"/>
      <c r="B165" s="41"/>
      <c r="C165" s="41"/>
      <c r="D165" s="41"/>
    </row>
    <row r="166" ht="15.75" customHeight="1">
      <c r="A166" s="41"/>
      <c r="B166" s="41"/>
      <c r="C166" s="41"/>
      <c r="D166" s="41"/>
    </row>
    <row r="167" ht="15.75" customHeight="1">
      <c r="A167" s="41"/>
      <c r="B167" s="41"/>
      <c r="C167" s="41"/>
      <c r="D167" s="41"/>
    </row>
    <row r="168" ht="15.75" customHeight="1">
      <c r="A168" s="41"/>
      <c r="B168" s="41"/>
      <c r="C168" s="41"/>
      <c r="D168" s="41"/>
    </row>
    <row r="169" ht="15.75" customHeight="1">
      <c r="A169" s="41"/>
      <c r="B169" s="41"/>
      <c r="C169" s="41"/>
      <c r="D169" s="41"/>
    </row>
    <row r="170" ht="15.75" customHeight="1">
      <c r="A170" s="41"/>
      <c r="B170" s="41"/>
      <c r="C170" s="41"/>
      <c r="D170" s="41"/>
    </row>
    <row r="171" ht="15.75" customHeight="1">
      <c r="A171" s="41"/>
      <c r="B171" s="41"/>
      <c r="C171" s="41"/>
      <c r="D171" s="41"/>
    </row>
    <row r="172" ht="15.75" customHeight="1">
      <c r="A172" s="41"/>
      <c r="B172" s="41"/>
      <c r="C172" s="41"/>
      <c r="D172" s="41"/>
    </row>
    <row r="173" ht="15.75" customHeight="1">
      <c r="A173" s="41"/>
      <c r="B173" s="41"/>
      <c r="C173" s="41"/>
      <c r="D173" s="41"/>
    </row>
    <row r="174" ht="15.75" customHeight="1">
      <c r="A174" s="41"/>
      <c r="B174" s="41"/>
      <c r="C174" s="41"/>
      <c r="D174" s="41"/>
    </row>
    <row r="175" ht="15.75" customHeight="1">
      <c r="A175" s="41"/>
      <c r="B175" s="41"/>
      <c r="C175" s="41"/>
      <c r="D175" s="41"/>
    </row>
    <row r="176" ht="15.75" customHeight="1">
      <c r="A176" s="41"/>
      <c r="B176" s="41"/>
      <c r="C176" s="41"/>
      <c r="D176" s="41"/>
    </row>
    <row r="177" ht="15.75" customHeight="1">
      <c r="A177" s="41"/>
      <c r="B177" s="41"/>
      <c r="C177" s="41"/>
      <c r="D177" s="41"/>
    </row>
    <row r="178" ht="15.75" customHeight="1">
      <c r="A178" s="41"/>
      <c r="B178" s="41"/>
      <c r="C178" s="41"/>
      <c r="D178" s="41"/>
    </row>
    <row r="179" ht="15.75" customHeight="1">
      <c r="A179" s="41"/>
      <c r="B179" s="41"/>
      <c r="C179" s="41"/>
      <c r="D179" s="41"/>
    </row>
    <row r="180" ht="15.75" customHeight="1">
      <c r="A180" s="41"/>
      <c r="B180" s="41"/>
      <c r="C180" s="41"/>
      <c r="D180" s="41"/>
    </row>
    <row r="181" ht="15.75" customHeight="1">
      <c r="A181" s="41"/>
      <c r="B181" s="41"/>
      <c r="C181" s="41"/>
      <c r="D181" s="41"/>
    </row>
    <row r="182" ht="15.75" customHeight="1">
      <c r="A182" s="41"/>
      <c r="B182" s="41"/>
      <c r="C182" s="41"/>
      <c r="D182" s="41"/>
    </row>
    <row r="183" ht="15.75" customHeight="1">
      <c r="A183" s="41"/>
      <c r="B183" s="41"/>
      <c r="C183" s="41"/>
      <c r="D183" s="41"/>
    </row>
    <row r="184" ht="15.75" customHeight="1">
      <c r="A184" s="41"/>
      <c r="B184" s="41"/>
      <c r="C184" s="41"/>
      <c r="D184" s="41"/>
    </row>
    <row r="185" ht="15.75" customHeight="1">
      <c r="A185" s="41"/>
      <c r="B185" s="41"/>
      <c r="C185" s="41"/>
      <c r="D185" s="41"/>
    </row>
    <row r="186" ht="15.75" customHeight="1">
      <c r="A186" s="41"/>
      <c r="B186" s="41"/>
      <c r="C186" s="41"/>
      <c r="D186" s="41"/>
    </row>
    <row r="187" ht="15.75" customHeight="1">
      <c r="A187" s="41"/>
      <c r="B187" s="41"/>
      <c r="C187" s="41"/>
      <c r="D187" s="41"/>
    </row>
    <row r="188" ht="15.75" customHeight="1">
      <c r="A188" s="41"/>
      <c r="B188" s="41"/>
      <c r="C188" s="41"/>
      <c r="D188" s="41"/>
    </row>
    <row r="189" ht="15.75" customHeight="1">
      <c r="A189" s="41"/>
      <c r="B189" s="41"/>
      <c r="C189" s="41"/>
      <c r="D189" s="41"/>
    </row>
    <row r="190" ht="15.75" customHeight="1">
      <c r="A190" s="41"/>
      <c r="B190" s="41"/>
      <c r="C190" s="41"/>
      <c r="D190" s="41"/>
    </row>
    <row r="191" ht="15.75" customHeight="1">
      <c r="A191" s="41"/>
      <c r="B191" s="41"/>
      <c r="C191" s="41"/>
      <c r="D191" s="41"/>
    </row>
    <row r="192" ht="15.75" customHeight="1">
      <c r="A192" s="41"/>
      <c r="B192" s="41"/>
      <c r="C192" s="41"/>
      <c r="D192" s="41"/>
    </row>
    <row r="193" ht="15.75" customHeight="1">
      <c r="A193" s="41"/>
      <c r="B193" s="41"/>
      <c r="C193" s="41"/>
      <c r="D193" s="41"/>
    </row>
    <row r="194" ht="15.75" customHeight="1">
      <c r="A194" s="41"/>
      <c r="B194" s="41"/>
      <c r="C194" s="41"/>
      <c r="D194" s="41"/>
    </row>
    <row r="195" ht="15.75" customHeight="1">
      <c r="A195" s="41"/>
      <c r="B195" s="41"/>
      <c r="C195" s="41"/>
      <c r="D195" s="41"/>
    </row>
    <row r="196" ht="15.75" customHeight="1">
      <c r="A196" s="41"/>
      <c r="B196" s="41"/>
      <c r="C196" s="41"/>
      <c r="D196" s="41"/>
    </row>
    <row r="197" ht="15.75" customHeight="1">
      <c r="A197" s="41"/>
      <c r="B197" s="41"/>
      <c r="C197" s="41"/>
      <c r="D197" s="41"/>
    </row>
    <row r="198" ht="15.75" customHeight="1">
      <c r="A198" s="41"/>
      <c r="B198" s="41"/>
      <c r="C198" s="41"/>
      <c r="D198" s="41"/>
    </row>
    <row r="199" ht="15.75" customHeight="1">
      <c r="A199" s="41"/>
      <c r="B199" s="41"/>
      <c r="C199" s="41"/>
      <c r="D199" s="41"/>
    </row>
    <row r="200" ht="15.75" customHeight="1">
      <c r="A200" s="41"/>
      <c r="B200" s="41"/>
      <c r="C200" s="41"/>
      <c r="D200" s="41"/>
    </row>
    <row r="201" ht="15.75" customHeight="1">
      <c r="A201" s="41"/>
      <c r="B201" s="41"/>
      <c r="C201" s="41"/>
      <c r="D201" s="41"/>
    </row>
    <row r="202" ht="15.75" customHeight="1">
      <c r="A202" s="41"/>
      <c r="B202" s="41"/>
      <c r="C202" s="41"/>
      <c r="D202" s="41"/>
    </row>
    <row r="203" ht="15.75" customHeight="1">
      <c r="A203" s="41"/>
      <c r="B203" s="41"/>
      <c r="C203" s="41"/>
      <c r="D203" s="41"/>
    </row>
    <row r="204" ht="15.75" customHeight="1">
      <c r="A204" s="41"/>
      <c r="B204" s="41"/>
      <c r="C204" s="41"/>
      <c r="D204" s="41"/>
    </row>
    <row r="205" ht="15.75" customHeight="1">
      <c r="A205" s="41"/>
      <c r="B205" s="41"/>
      <c r="C205" s="41"/>
      <c r="D205" s="41"/>
    </row>
    <row r="206" ht="15.75" customHeight="1">
      <c r="A206" s="41"/>
      <c r="B206" s="41"/>
      <c r="C206" s="41"/>
      <c r="D206" s="41"/>
    </row>
    <row r="207" ht="15.75" customHeight="1">
      <c r="A207" s="41"/>
      <c r="B207" s="41"/>
      <c r="C207" s="41"/>
      <c r="D207" s="41"/>
    </row>
    <row r="208" ht="15.75" customHeight="1">
      <c r="A208" s="41"/>
      <c r="B208" s="41"/>
      <c r="C208" s="41"/>
      <c r="D208" s="41"/>
    </row>
    <row r="209" ht="15.75" customHeight="1">
      <c r="A209" s="41"/>
      <c r="B209" s="41"/>
      <c r="C209" s="41"/>
      <c r="D209" s="41"/>
    </row>
    <row r="210" ht="15.75" customHeight="1">
      <c r="A210" s="41"/>
      <c r="B210" s="41"/>
      <c r="C210" s="41"/>
      <c r="D210" s="41"/>
    </row>
    <row r="211" ht="15.75" customHeight="1">
      <c r="A211" s="41"/>
      <c r="B211" s="41"/>
      <c r="C211" s="41"/>
      <c r="D211" s="41"/>
    </row>
    <row r="212" ht="15.75" customHeight="1">
      <c r="A212" s="41"/>
      <c r="B212" s="41"/>
      <c r="C212" s="41"/>
      <c r="D212" s="41"/>
    </row>
    <row r="213" ht="15.75" customHeight="1">
      <c r="A213" s="41"/>
      <c r="B213" s="41"/>
      <c r="C213" s="41"/>
      <c r="D213" s="41"/>
    </row>
    <row r="214" ht="15.75" customHeight="1">
      <c r="A214" s="41"/>
      <c r="B214" s="41"/>
      <c r="C214" s="41"/>
      <c r="D214" s="41"/>
    </row>
    <row r="215" ht="15.75" customHeight="1">
      <c r="A215" s="41"/>
      <c r="B215" s="41"/>
      <c r="C215" s="41"/>
      <c r="D215" s="41"/>
    </row>
    <row r="216" ht="15.75" customHeight="1">
      <c r="A216" s="41"/>
      <c r="B216" s="41"/>
      <c r="C216" s="41"/>
      <c r="D216" s="41"/>
    </row>
    <row r="217" ht="15.75" customHeight="1">
      <c r="A217" s="41"/>
      <c r="B217" s="41"/>
      <c r="C217" s="41"/>
      <c r="D217" s="41"/>
    </row>
    <row r="218" ht="15.75" customHeight="1">
      <c r="A218" s="41"/>
      <c r="B218" s="41"/>
      <c r="C218" s="41"/>
      <c r="D218" s="41"/>
    </row>
    <row r="219" ht="15.75" customHeight="1">
      <c r="A219" s="41"/>
      <c r="B219" s="41"/>
      <c r="C219" s="41"/>
      <c r="D219" s="41"/>
    </row>
    <row r="220" ht="15.75" customHeight="1">
      <c r="A220" s="41"/>
      <c r="B220" s="41"/>
      <c r="C220" s="41"/>
      <c r="D220" s="41"/>
    </row>
    <row r="221" ht="15.75" customHeight="1">
      <c r="A221" s="41"/>
      <c r="B221" s="41"/>
      <c r="C221" s="41"/>
      <c r="D221" s="41"/>
    </row>
    <row r="222" ht="15.75" customHeight="1">
      <c r="A222" s="41"/>
      <c r="B222" s="41"/>
      <c r="C222" s="41"/>
      <c r="D222" s="41"/>
    </row>
    <row r="223" ht="15.75" customHeight="1">
      <c r="A223" s="41"/>
      <c r="B223" s="41"/>
      <c r="C223" s="41"/>
      <c r="D223" s="41"/>
    </row>
    <row r="224" ht="15.75" customHeight="1">
      <c r="A224" s="41"/>
      <c r="B224" s="41"/>
      <c r="C224" s="41"/>
      <c r="D224" s="41"/>
    </row>
    <row r="225" ht="15.75" customHeight="1">
      <c r="A225" s="41"/>
      <c r="B225" s="41"/>
      <c r="C225" s="41"/>
      <c r="D225" s="41"/>
    </row>
    <row r="226" ht="15.75" customHeight="1">
      <c r="A226" s="41"/>
      <c r="B226" s="41"/>
      <c r="C226" s="41"/>
      <c r="D226" s="41"/>
    </row>
    <row r="227" ht="15.75" customHeight="1">
      <c r="A227" s="41"/>
      <c r="B227" s="41"/>
      <c r="C227" s="41"/>
      <c r="D227" s="41"/>
    </row>
    <row r="228" ht="15.75" customHeight="1">
      <c r="A228" s="41"/>
      <c r="B228" s="41"/>
      <c r="C228" s="41"/>
      <c r="D228" s="41"/>
    </row>
    <row r="229" ht="15.75" customHeight="1">
      <c r="A229" s="41"/>
      <c r="B229" s="41"/>
      <c r="C229" s="41"/>
      <c r="D229" s="41"/>
    </row>
    <row r="230" ht="15.75" customHeight="1">
      <c r="A230" s="41"/>
      <c r="B230" s="41"/>
      <c r="C230" s="41"/>
      <c r="D230" s="41"/>
    </row>
    <row r="231" ht="15.75" customHeight="1">
      <c r="A231" s="41"/>
      <c r="B231" s="41"/>
      <c r="C231" s="41"/>
      <c r="D231" s="41"/>
    </row>
    <row r="232" ht="15.75" customHeight="1">
      <c r="A232" s="41"/>
      <c r="B232" s="41"/>
      <c r="C232" s="41"/>
      <c r="D232" s="41"/>
    </row>
    <row r="233" ht="15.75" customHeight="1">
      <c r="A233" s="41"/>
      <c r="B233" s="41"/>
      <c r="C233" s="41"/>
      <c r="D233" s="41"/>
    </row>
    <row r="234" ht="15.75" customHeight="1">
      <c r="A234" s="41"/>
      <c r="B234" s="41"/>
      <c r="C234" s="41"/>
      <c r="D234" s="41"/>
    </row>
    <row r="235" ht="15.75" customHeight="1">
      <c r="A235" s="41"/>
      <c r="B235" s="41"/>
      <c r="C235" s="41"/>
      <c r="D235" s="41"/>
    </row>
    <row r="236" ht="15.75" customHeight="1">
      <c r="A236" s="41"/>
      <c r="B236" s="41"/>
      <c r="C236" s="41"/>
      <c r="D236" s="41"/>
    </row>
    <row r="237" ht="15.75" customHeight="1">
      <c r="A237" s="41"/>
      <c r="B237" s="41"/>
      <c r="C237" s="41"/>
      <c r="D237" s="41"/>
    </row>
    <row r="238" ht="15.75" customHeight="1">
      <c r="A238" s="41"/>
      <c r="B238" s="41"/>
      <c r="C238" s="41"/>
      <c r="D238" s="41"/>
    </row>
    <row r="239" ht="15.75" customHeight="1">
      <c r="A239" s="41"/>
      <c r="B239" s="41"/>
      <c r="C239" s="41"/>
      <c r="D239" s="41"/>
    </row>
    <row r="240" ht="15.75" customHeight="1">
      <c r="A240" s="41"/>
      <c r="B240" s="41"/>
      <c r="C240" s="41"/>
      <c r="D240" s="41"/>
    </row>
    <row r="241" ht="15.75" customHeight="1">
      <c r="A241" s="41"/>
      <c r="B241" s="41"/>
      <c r="C241" s="41"/>
      <c r="D241" s="41"/>
    </row>
    <row r="242" ht="15.75" customHeight="1">
      <c r="A242" s="41"/>
      <c r="B242" s="41"/>
      <c r="C242" s="41"/>
      <c r="D242" s="41"/>
    </row>
    <row r="243" ht="15.75" customHeight="1">
      <c r="A243" s="41"/>
      <c r="B243" s="41"/>
      <c r="C243" s="41"/>
      <c r="D243" s="41"/>
    </row>
    <row r="244" ht="15.75" customHeight="1">
      <c r="A244" s="41"/>
      <c r="B244" s="41"/>
      <c r="C244" s="41"/>
      <c r="D244" s="41"/>
    </row>
    <row r="245" ht="15.75" customHeight="1">
      <c r="A245" s="41"/>
      <c r="B245" s="41"/>
      <c r="C245" s="41"/>
      <c r="D245" s="41"/>
    </row>
    <row r="246" ht="15.75" customHeight="1">
      <c r="A246" s="41"/>
      <c r="B246" s="41"/>
      <c r="C246" s="41"/>
      <c r="D246" s="41"/>
    </row>
    <row r="247" ht="15.75" customHeight="1">
      <c r="A247" s="41"/>
      <c r="B247" s="41"/>
      <c r="C247" s="41"/>
      <c r="D247" s="41"/>
    </row>
    <row r="248" ht="15.75" customHeight="1">
      <c r="A248" s="41"/>
      <c r="B248" s="41"/>
      <c r="C248" s="41"/>
      <c r="D248" s="41"/>
    </row>
    <row r="249" ht="15.75" customHeight="1">
      <c r="A249" s="41"/>
      <c r="B249" s="41"/>
      <c r="C249" s="41"/>
      <c r="D249" s="41"/>
    </row>
    <row r="250" ht="15.75" customHeight="1">
      <c r="A250" s="41"/>
      <c r="B250" s="41"/>
      <c r="C250" s="41"/>
      <c r="D250" s="41"/>
    </row>
    <row r="251" ht="15.75" customHeight="1">
      <c r="A251" s="41"/>
      <c r="B251" s="41"/>
      <c r="C251" s="41"/>
      <c r="D251" s="41"/>
    </row>
    <row r="252" ht="15.75" customHeight="1">
      <c r="A252" s="41"/>
      <c r="B252" s="41"/>
      <c r="C252" s="41"/>
      <c r="D252" s="41"/>
    </row>
    <row r="253" ht="15.75" customHeight="1">
      <c r="A253" s="41"/>
      <c r="B253" s="41"/>
      <c r="C253" s="41"/>
      <c r="D253" s="41"/>
    </row>
    <row r="254" ht="15.75" customHeight="1">
      <c r="A254" s="41"/>
      <c r="B254" s="41"/>
      <c r="C254" s="41"/>
      <c r="D254" s="41"/>
    </row>
    <row r="255" ht="15.75" customHeight="1">
      <c r="A255" s="41"/>
      <c r="B255" s="41"/>
      <c r="C255" s="41"/>
      <c r="D255" s="41"/>
    </row>
    <row r="256" ht="15.75" customHeight="1">
      <c r="A256" s="41"/>
      <c r="B256" s="41"/>
      <c r="C256" s="41"/>
      <c r="D256" s="41"/>
    </row>
    <row r="257" ht="15.75" customHeight="1">
      <c r="A257" s="41"/>
      <c r="B257" s="41"/>
      <c r="C257" s="41"/>
      <c r="D257" s="41"/>
    </row>
    <row r="258" ht="15.75" customHeight="1">
      <c r="A258" s="41"/>
      <c r="B258" s="41"/>
      <c r="C258" s="41"/>
      <c r="D258" s="41"/>
    </row>
    <row r="259" ht="15.75" customHeight="1">
      <c r="A259" s="41"/>
      <c r="B259" s="41"/>
      <c r="C259" s="41"/>
      <c r="D259" s="41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:D1"/>
  </mergeCells>
  <conditionalFormatting sqref="C6:C8 C47 C51:C52 C56">
    <cfRule type="expression" dxfId="0" priority="1">
      <formula>D56="totalizador"</formula>
    </cfRule>
  </conditionalFormatting>
  <conditionalFormatting sqref="C6:C8 C47 C51:C52 C56">
    <cfRule type="expression" dxfId="0" priority="2">
      <formula>D56="totalizador"</formula>
    </cfRule>
  </conditionalFormatting>
  <conditionalFormatting sqref="C6:C8 C47 C51:C52 C56">
    <cfRule type="expression" dxfId="0" priority="3">
      <formula>D56="totalizador"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91.57"/>
    <col customWidth="1" min="3" max="3" width="11.43"/>
    <col customWidth="1" min="4" max="4" width="10.86"/>
    <col customWidth="1" min="5" max="6" width="8.71"/>
    <col customWidth="1" min="7" max="26" width="15.14"/>
  </cols>
  <sheetData>
    <row r="1">
      <c r="A1" s="42"/>
      <c r="B1" s="55" t="s">
        <v>182</v>
      </c>
      <c r="C1" s="56" t="s">
        <v>126</v>
      </c>
      <c r="D1" s="5"/>
    </row>
    <row r="2">
      <c r="A2" s="44"/>
      <c r="B2" s="57"/>
      <c r="C2" s="15">
        <v>40179.0</v>
      </c>
      <c r="D2" s="15">
        <v>39814.0</v>
      </c>
    </row>
    <row r="3">
      <c r="A3" s="46"/>
      <c r="B3" s="58"/>
      <c r="C3" s="47">
        <v>40268.0</v>
      </c>
      <c r="D3" s="47">
        <v>39903.0</v>
      </c>
    </row>
    <row r="4">
      <c r="A4" s="48"/>
      <c r="B4" s="29" t="s">
        <v>183</v>
      </c>
      <c r="C4" s="59"/>
      <c r="D4" s="60"/>
    </row>
    <row r="5">
      <c r="A5" s="48"/>
      <c r="B5" s="33" t="s">
        <v>128</v>
      </c>
      <c r="C5" s="31">
        <v>-1070942.0</v>
      </c>
      <c r="D5" s="31">
        <v>-9585835.0</v>
      </c>
    </row>
    <row r="6">
      <c r="A6" s="48"/>
      <c r="B6" s="29" t="s">
        <v>184</v>
      </c>
      <c r="C6" s="59"/>
      <c r="D6" s="60"/>
    </row>
    <row r="7">
      <c r="A7" s="51"/>
      <c r="B7" s="29" t="s">
        <v>185</v>
      </c>
      <c r="C7" s="59"/>
      <c r="D7" s="60"/>
    </row>
    <row r="8">
      <c r="A8" s="51"/>
      <c r="B8" s="33" t="s">
        <v>186</v>
      </c>
      <c r="C8" s="31">
        <v>0.0</v>
      </c>
      <c r="D8" s="31">
        <v>0.0</v>
      </c>
    </row>
    <row r="9">
      <c r="A9" s="51"/>
      <c r="B9" s="33" t="s">
        <v>187</v>
      </c>
      <c r="C9" s="31">
        <v>0.0</v>
      </c>
      <c r="D9" s="31">
        <v>0.0</v>
      </c>
    </row>
    <row r="10">
      <c r="A10" s="51"/>
      <c r="B10" s="33" t="s">
        <v>188</v>
      </c>
      <c r="C10" s="34">
        <f t="shared" ref="C10:D10" si="1">SUM(C8:C9)</f>
        <v>0</v>
      </c>
      <c r="D10" s="34">
        <f t="shared" si="1"/>
        <v>0</v>
      </c>
    </row>
    <row r="11">
      <c r="A11" s="51"/>
      <c r="B11" s="29" t="s">
        <v>189</v>
      </c>
      <c r="C11" s="59"/>
      <c r="D11" s="60"/>
    </row>
    <row r="12">
      <c r="A12" s="51"/>
      <c r="B12" s="33" t="s">
        <v>190</v>
      </c>
      <c r="C12" s="31">
        <v>678431.0</v>
      </c>
      <c r="D12" s="31">
        <v>892682.0</v>
      </c>
    </row>
    <row r="13">
      <c r="A13" s="51"/>
      <c r="B13" s="33" t="s">
        <v>191</v>
      </c>
      <c r="C13" s="31">
        <v>0.0</v>
      </c>
      <c r="D13" s="31">
        <v>0.0</v>
      </c>
    </row>
    <row r="14">
      <c r="A14" s="51"/>
      <c r="B14" s="33" t="s">
        <v>192</v>
      </c>
      <c r="C14" s="34">
        <f t="shared" ref="C14:D14" si="2">SUM(C12:C13)</f>
        <v>678431</v>
      </c>
      <c r="D14" s="34">
        <f t="shared" si="2"/>
        <v>892682</v>
      </c>
    </row>
    <row r="15">
      <c r="A15" s="51"/>
      <c r="B15" s="29" t="s">
        <v>193</v>
      </c>
      <c r="C15" s="59"/>
      <c r="D15" s="60"/>
    </row>
    <row r="16">
      <c r="A16" s="51"/>
      <c r="B16" s="33" t="s">
        <v>194</v>
      </c>
      <c r="C16" s="31">
        <v>0.0</v>
      </c>
      <c r="D16" s="31">
        <v>0.0</v>
      </c>
    </row>
    <row r="17">
      <c r="A17" s="51"/>
      <c r="B17" s="33" t="s">
        <v>195</v>
      </c>
      <c r="C17" s="31">
        <v>0.0</v>
      </c>
      <c r="D17" s="31">
        <v>0.0</v>
      </c>
    </row>
    <row r="18">
      <c r="A18" s="51"/>
      <c r="B18" s="33" t="s">
        <v>196</v>
      </c>
      <c r="C18" s="31">
        <v>0.0</v>
      </c>
      <c r="D18" s="31">
        <v>0.0</v>
      </c>
    </row>
    <row r="19">
      <c r="A19" s="51"/>
      <c r="B19" s="33" t="s">
        <v>197</v>
      </c>
      <c r="C19" s="34">
        <f t="shared" ref="C19:D19" si="3">SUM(C16:C18)</f>
        <v>0</v>
      </c>
      <c r="D19" s="34">
        <f t="shared" si="3"/>
        <v>0</v>
      </c>
    </row>
    <row r="20" ht="21.0" customHeight="1">
      <c r="A20" s="51"/>
      <c r="B20" s="33" t="s">
        <v>198</v>
      </c>
      <c r="C20" s="31">
        <v>0.0</v>
      </c>
      <c r="D20" s="31">
        <v>0.0</v>
      </c>
    </row>
    <row r="21" ht="15.75" customHeight="1">
      <c r="A21" s="51"/>
      <c r="B21" s="33" t="s">
        <v>199</v>
      </c>
      <c r="C21" s="31">
        <v>0.0</v>
      </c>
      <c r="D21" s="31">
        <v>0.0</v>
      </c>
    </row>
    <row r="22" ht="15.75" customHeight="1">
      <c r="A22" s="51"/>
      <c r="B22" s="33" t="s">
        <v>200</v>
      </c>
      <c r="C22" s="31">
        <v>0.0</v>
      </c>
      <c r="D22" s="31">
        <v>0.0</v>
      </c>
    </row>
    <row r="23" ht="21.0" customHeight="1">
      <c r="A23" s="51"/>
      <c r="B23" s="33" t="s">
        <v>201</v>
      </c>
      <c r="C23" s="31">
        <v>0.0</v>
      </c>
      <c r="D23" s="31">
        <v>0.0</v>
      </c>
    </row>
    <row r="24" ht="15.75" customHeight="1">
      <c r="A24" s="51"/>
      <c r="B24" s="33" t="s">
        <v>202</v>
      </c>
      <c r="C24" s="34">
        <f t="shared" ref="C24:D24" si="4">+C10+C14+C19+C20+C21+C22+C23</f>
        <v>678431</v>
      </c>
      <c r="D24" s="34">
        <f t="shared" si="4"/>
        <v>892682</v>
      </c>
    </row>
    <row r="25" ht="15.75" customHeight="1">
      <c r="A25" s="51"/>
      <c r="B25" s="29" t="s">
        <v>203</v>
      </c>
      <c r="C25" s="59"/>
      <c r="D25" s="60"/>
    </row>
    <row r="26" ht="15.75" customHeight="1">
      <c r="A26" s="51"/>
      <c r="B26" s="33" t="s">
        <v>204</v>
      </c>
      <c r="C26" s="31">
        <v>0.0</v>
      </c>
      <c r="D26" s="31">
        <v>0.0</v>
      </c>
    </row>
    <row r="27" ht="15.75" customHeight="1">
      <c r="A27" s="51"/>
      <c r="B27" s="33" t="s">
        <v>205</v>
      </c>
      <c r="C27" s="31">
        <v>0.0</v>
      </c>
      <c r="D27" s="31">
        <v>0.0</v>
      </c>
    </row>
    <row r="28" ht="15.75" customHeight="1">
      <c r="A28" s="51"/>
      <c r="B28" s="33" t="s">
        <v>206</v>
      </c>
      <c r="C28" s="31">
        <v>0.0</v>
      </c>
      <c r="D28" s="31">
        <v>0.0</v>
      </c>
    </row>
    <row r="29" ht="15.75" customHeight="1">
      <c r="A29" s="51"/>
      <c r="B29" s="33" t="s">
        <v>207</v>
      </c>
      <c r="C29" s="31">
        <v>0.0</v>
      </c>
      <c r="D29" s="31">
        <v>0.0</v>
      </c>
    </row>
    <row r="30" ht="15.75" customHeight="1">
      <c r="A30" s="51"/>
      <c r="B30" s="33" t="s">
        <v>208</v>
      </c>
      <c r="C30" s="31">
        <v>0.0</v>
      </c>
      <c r="D30" s="31">
        <v>0.0</v>
      </c>
    </row>
    <row r="31" ht="15.75" customHeight="1">
      <c r="A31" s="51"/>
      <c r="B31" s="33" t="s">
        <v>209</v>
      </c>
      <c r="C31" s="31">
        <v>0.0</v>
      </c>
      <c r="D31" s="31">
        <v>0.0</v>
      </c>
    </row>
    <row r="32" ht="15.75" customHeight="1">
      <c r="A32" s="51"/>
      <c r="B32" s="33" t="s">
        <v>210</v>
      </c>
      <c r="C32" s="31">
        <v>0.0</v>
      </c>
      <c r="D32" s="31">
        <v>0.0</v>
      </c>
    </row>
    <row r="33" ht="15.75" customHeight="1">
      <c r="A33" s="51"/>
      <c r="B33" s="33" t="s">
        <v>211</v>
      </c>
      <c r="C33" s="34">
        <f t="shared" ref="C33:D33" si="5">SUM(C26:C32)</f>
        <v>0</v>
      </c>
      <c r="D33" s="34">
        <f t="shared" si="5"/>
        <v>0</v>
      </c>
    </row>
    <row r="34" ht="15.75" customHeight="1">
      <c r="A34" s="48"/>
      <c r="B34" s="33" t="s">
        <v>212</v>
      </c>
      <c r="C34" s="34">
        <f t="shared" ref="C34:D34" si="6">+C24+C33</f>
        <v>678431</v>
      </c>
      <c r="D34" s="34">
        <f t="shared" si="6"/>
        <v>892682</v>
      </c>
    </row>
    <row r="35" ht="15.75" customHeight="1">
      <c r="A35" s="51"/>
      <c r="B35" s="33" t="s">
        <v>213</v>
      </c>
      <c r="C35" s="34">
        <f t="shared" ref="C35:D35" si="7">+C5+C34</f>
        <v>-392511</v>
      </c>
      <c r="D35" s="34">
        <f t="shared" si="7"/>
        <v>-8693153</v>
      </c>
    </row>
    <row r="36" ht="15.75" customHeight="1">
      <c r="A36" s="51"/>
      <c r="B36" s="29" t="s">
        <v>214</v>
      </c>
      <c r="C36" s="59"/>
      <c r="D36" s="60"/>
    </row>
    <row r="37" ht="15.75" customHeight="1">
      <c r="A37" s="51"/>
      <c r="B37" s="33" t="s">
        <v>215</v>
      </c>
      <c r="C37" s="31">
        <v>-301289.0</v>
      </c>
      <c r="D37" s="31">
        <v>-8537196.0</v>
      </c>
    </row>
    <row r="38" ht="15.75" customHeight="1">
      <c r="A38" s="48"/>
      <c r="B38" s="33" t="s">
        <v>216</v>
      </c>
      <c r="C38" s="31">
        <v>-91222.0</v>
      </c>
      <c r="D38" s="31">
        <v>-155957.0</v>
      </c>
    </row>
    <row r="39" ht="15.75" customHeight="1">
      <c r="A39" s="61"/>
      <c r="B39" s="38" t="s">
        <v>213</v>
      </c>
      <c r="C39" s="34">
        <f t="shared" ref="C39:D39" si="8">+C37+C38</f>
        <v>-392511</v>
      </c>
      <c r="D39" s="34">
        <f t="shared" si="8"/>
        <v>-8693153</v>
      </c>
    </row>
    <row r="40" ht="15.75" customHeight="1">
      <c r="A40" s="41"/>
      <c r="B40" s="41"/>
      <c r="C40" s="41"/>
      <c r="D40" s="41"/>
    </row>
    <row r="41" ht="15.75" customHeight="1">
      <c r="A41" s="41"/>
      <c r="B41" s="41"/>
      <c r="C41" s="41"/>
      <c r="D41" s="41"/>
    </row>
    <row r="42" ht="15.75" customHeight="1">
      <c r="A42" s="41"/>
      <c r="B42" s="41"/>
      <c r="C42" s="41"/>
      <c r="D42" s="41"/>
    </row>
    <row r="43" ht="15.75" customHeight="1">
      <c r="A43" s="41"/>
      <c r="B43" s="41"/>
      <c r="C43" s="41"/>
      <c r="D43" s="41"/>
    </row>
    <row r="44" ht="15.75" customHeight="1">
      <c r="A44" s="41"/>
      <c r="B44" s="41"/>
      <c r="C44" s="41"/>
      <c r="D44" s="41"/>
    </row>
    <row r="45" ht="15.75" customHeight="1">
      <c r="A45" s="41"/>
      <c r="B45" s="41"/>
      <c r="C45" s="41"/>
      <c r="D45" s="41"/>
    </row>
    <row r="46" ht="15.75" customHeight="1">
      <c r="A46" s="41"/>
      <c r="B46" s="41"/>
      <c r="C46" s="41"/>
      <c r="D46" s="41"/>
    </row>
    <row r="47" ht="15.75" customHeight="1">
      <c r="A47" s="41"/>
      <c r="B47" s="41"/>
      <c r="C47" s="41"/>
      <c r="D47" s="41"/>
    </row>
    <row r="48" ht="15.75" customHeight="1">
      <c r="A48" s="41"/>
      <c r="B48" s="41"/>
      <c r="C48" s="41"/>
      <c r="D48" s="41"/>
    </row>
    <row r="49" ht="15.75" customHeight="1">
      <c r="A49" s="41"/>
      <c r="B49" s="41"/>
      <c r="C49" s="41"/>
      <c r="D49" s="41"/>
    </row>
    <row r="50" ht="15.75" customHeight="1">
      <c r="A50" s="41"/>
      <c r="B50" s="41"/>
      <c r="C50" s="41"/>
      <c r="D50" s="41"/>
    </row>
    <row r="51" ht="15.75" customHeight="1">
      <c r="A51" s="41"/>
      <c r="B51" s="41"/>
      <c r="C51" s="41"/>
      <c r="D51" s="41"/>
    </row>
    <row r="52" ht="15.75" customHeight="1">
      <c r="A52" s="41"/>
      <c r="B52" s="41"/>
      <c r="C52" s="41"/>
      <c r="D52" s="41"/>
    </row>
    <row r="53" ht="15.75" customHeight="1">
      <c r="A53" s="41"/>
      <c r="B53" s="41"/>
      <c r="C53" s="41"/>
      <c r="D53" s="41"/>
    </row>
    <row r="54" ht="15.75" customHeight="1">
      <c r="A54" s="41"/>
      <c r="B54" s="41"/>
      <c r="C54" s="41"/>
      <c r="D54" s="41"/>
    </row>
    <row r="55" ht="15.75" customHeight="1">
      <c r="A55" s="41"/>
      <c r="B55" s="41"/>
      <c r="C55" s="41"/>
      <c r="D55" s="41"/>
    </row>
    <row r="56" ht="15.75" customHeight="1">
      <c r="A56" s="41"/>
      <c r="B56" s="41"/>
      <c r="C56" s="41"/>
      <c r="D56" s="41"/>
    </row>
    <row r="57" ht="15.75" customHeight="1">
      <c r="A57" s="41"/>
      <c r="B57" s="41"/>
      <c r="C57" s="41"/>
      <c r="D57" s="41"/>
    </row>
    <row r="58" ht="15.75" customHeight="1">
      <c r="A58" s="41"/>
      <c r="B58" s="41"/>
      <c r="C58" s="41"/>
      <c r="D58" s="41"/>
    </row>
    <row r="59" ht="15.75" customHeight="1">
      <c r="A59" s="41"/>
      <c r="B59" s="41"/>
      <c r="C59" s="41"/>
      <c r="D59" s="41"/>
    </row>
    <row r="60" ht="15.75" customHeight="1">
      <c r="A60" s="41"/>
      <c r="B60" s="41"/>
      <c r="C60" s="41"/>
      <c r="D60" s="41"/>
    </row>
    <row r="61" ht="15.75" customHeight="1">
      <c r="A61" s="41"/>
      <c r="B61" s="41"/>
      <c r="C61" s="41"/>
      <c r="D61" s="41"/>
    </row>
    <row r="62" ht="15.75" customHeight="1">
      <c r="A62" s="41"/>
      <c r="B62" s="41"/>
      <c r="C62" s="41"/>
      <c r="D62" s="41"/>
    </row>
    <row r="63" ht="15.75" customHeight="1">
      <c r="A63" s="41"/>
      <c r="B63" s="41"/>
      <c r="C63" s="41"/>
      <c r="D63" s="41"/>
    </row>
    <row r="64" ht="15.75" customHeight="1">
      <c r="A64" s="41"/>
      <c r="B64" s="41"/>
      <c r="C64" s="41"/>
      <c r="D64" s="41"/>
    </row>
    <row r="65" ht="15.75" customHeight="1">
      <c r="A65" s="41"/>
      <c r="B65" s="41"/>
      <c r="C65" s="41"/>
      <c r="D65" s="41"/>
    </row>
    <row r="66" ht="15.75" customHeight="1">
      <c r="A66" s="41"/>
      <c r="B66" s="41"/>
      <c r="C66" s="41"/>
      <c r="D66" s="41"/>
    </row>
    <row r="67" ht="15.75" customHeight="1">
      <c r="A67" s="41"/>
      <c r="B67" s="41"/>
      <c r="C67" s="41"/>
      <c r="D67" s="41"/>
    </row>
    <row r="68" ht="15.75" customHeight="1">
      <c r="A68" s="41"/>
      <c r="B68" s="41"/>
      <c r="C68" s="41"/>
      <c r="D68" s="41"/>
    </row>
    <row r="69" ht="15.75" customHeight="1">
      <c r="A69" s="41"/>
      <c r="B69" s="41"/>
      <c r="C69" s="41"/>
      <c r="D69" s="41"/>
    </row>
    <row r="70" ht="15.75" customHeight="1">
      <c r="A70" s="41"/>
      <c r="B70" s="41"/>
      <c r="C70" s="41"/>
      <c r="D70" s="41"/>
    </row>
    <row r="71" ht="15.75" customHeight="1">
      <c r="A71" s="41"/>
      <c r="B71" s="41"/>
      <c r="C71" s="41"/>
      <c r="D71" s="41"/>
    </row>
    <row r="72" ht="15.75" customHeight="1">
      <c r="A72" s="41"/>
      <c r="B72" s="41"/>
      <c r="C72" s="41"/>
      <c r="D72" s="41"/>
    </row>
    <row r="73" ht="15.75" customHeight="1">
      <c r="A73" s="41"/>
      <c r="B73" s="41"/>
      <c r="C73" s="41"/>
      <c r="D73" s="41"/>
    </row>
    <row r="74" ht="15.75" customHeight="1">
      <c r="A74" s="41"/>
      <c r="B74" s="41"/>
      <c r="C74" s="41"/>
      <c r="D74" s="41"/>
    </row>
    <row r="75" ht="15.75" customHeight="1">
      <c r="A75" s="41"/>
      <c r="B75" s="41"/>
      <c r="C75" s="41"/>
      <c r="D75" s="41"/>
    </row>
    <row r="76" ht="15.75" customHeight="1">
      <c r="A76" s="41"/>
      <c r="B76" s="41"/>
      <c r="C76" s="41"/>
      <c r="D76" s="41"/>
    </row>
    <row r="77" ht="15.75" customHeight="1">
      <c r="A77" s="41"/>
      <c r="B77" s="41"/>
      <c r="C77" s="41"/>
      <c r="D77" s="41"/>
    </row>
    <row r="78" ht="15.75" customHeight="1">
      <c r="A78" s="41"/>
      <c r="B78" s="41"/>
      <c r="C78" s="41"/>
      <c r="D78" s="41"/>
    </row>
    <row r="79" ht="15.75" customHeight="1">
      <c r="A79" s="41"/>
      <c r="B79" s="41"/>
      <c r="C79" s="41"/>
      <c r="D79" s="41"/>
    </row>
    <row r="80" ht="15.75" customHeight="1">
      <c r="A80" s="41"/>
      <c r="B80" s="41"/>
      <c r="C80" s="41"/>
      <c r="D80" s="41"/>
    </row>
    <row r="81" ht="15.75" customHeight="1">
      <c r="A81" s="41"/>
      <c r="B81" s="41"/>
      <c r="C81" s="41"/>
      <c r="D81" s="41"/>
    </row>
    <row r="82" ht="15.75" customHeight="1">
      <c r="A82" s="41"/>
      <c r="B82" s="41"/>
      <c r="C82" s="41"/>
      <c r="D82" s="41"/>
    </row>
    <row r="83" ht="15.75" customHeight="1">
      <c r="A83" s="41"/>
      <c r="B83" s="41"/>
      <c r="C83" s="41"/>
      <c r="D83" s="41"/>
    </row>
    <row r="84" ht="15.75" customHeight="1">
      <c r="A84" s="41"/>
      <c r="B84" s="41"/>
      <c r="C84" s="41"/>
      <c r="D84" s="41"/>
    </row>
    <row r="85" ht="15.75" customHeight="1">
      <c r="A85" s="41"/>
      <c r="B85" s="41"/>
      <c r="C85" s="41"/>
      <c r="D85" s="41"/>
    </row>
    <row r="86" ht="15.75" customHeight="1">
      <c r="A86" s="41"/>
      <c r="B86" s="41"/>
      <c r="C86" s="41"/>
      <c r="D86" s="41"/>
    </row>
    <row r="87" ht="15.75" customHeight="1">
      <c r="A87" s="41"/>
      <c r="B87" s="41"/>
      <c r="C87" s="41"/>
      <c r="D87" s="41"/>
    </row>
    <row r="88" ht="15.75" customHeight="1">
      <c r="A88" s="41"/>
      <c r="B88" s="41"/>
      <c r="C88" s="41"/>
      <c r="D88" s="41"/>
    </row>
    <row r="89" ht="15.75" customHeight="1">
      <c r="A89" s="41"/>
      <c r="B89" s="41"/>
      <c r="C89" s="41"/>
      <c r="D89" s="41"/>
    </row>
    <row r="90" ht="15.75" customHeight="1">
      <c r="A90" s="41"/>
      <c r="B90" s="41"/>
      <c r="C90" s="41"/>
      <c r="D90" s="41"/>
    </row>
    <row r="91" ht="15.75" customHeight="1">
      <c r="A91" s="41"/>
      <c r="B91" s="41"/>
      <c r="C91" s="41"/>
      <c r="D91" s="41"/>
    </row>
    <row r="92" ht="15.75" customHeight="1">
      <c r="A92" s="41"/>
      <c r="B92" s="41"/>
      <c r="C92" s="41"/>
      <c r="D92" s="41"/>
    </row>
    <row r="93" ht="15.75" customHeight="1">
      <c r="A93" s="41"/>
      <c r="B93" s="41"/>
      <c r="C93" s="41"/>
      <c r="D93" s="41"/>
    </row>
    <row r="94" ht="15.75" customHeight="1">
      <c r="A94" s="41"/>
      <c r="B94" s="41"/>
      <c r="C94" s="41"/>
      <c r="D94" s="41"/>
    </row>
    <row r="95" ht="15.75" customHeight="1">
      <c r="A95" s="41"/>
      <c r="B95" s="41"/>
      <c r="C95" s="41"/>
      <c r="D95" s="41"/>
    </row>
    <row r="96" ht="15.75" customHeight="1">
      <c r="A96" s="41"/>
      <c r="B96" s="41"/>
      <c r="C96" s="41"/>
      <c r="D96" s="41"/>
    </row>
    <row r="97" ht="15.75" customHeight="1">
      <c r="A97" s="41"/>
      <c r="B97" s="41"/>
      <c r="C97" s="41"/>
      <c r="D97" s="41"/>
    </row>
    <row r="98" ht="15.75" customHeight="1">
      <c r="A98" s="41"/>
      <c r="B98" s="41"/>
      <c r="C98" s="41"/>
      <c r="D98" s="41"/>
    </row>
    <row r="99" ht="15.75" customHeight="1">
      <c r="A99" s="41"/>
      <c r="B99" s="41"/>
      <c r="C99" s="41"/>
      <c r="D99" s="41"/>
    </row>
    <row r="100" ht="15.75" customHeight="1">
      <c r="A100" s="41"/>
      <c r="B100" s="41"/>
      <c r="C100" s="41"/>
      <c r="D100" s="41"/>
    </row>
    <row r="101" ht="15.75" customHeight="1">
      <c r="A101" s="41"/>
      <c r="B101" s="41"/>
      <c r="C101" s="41"/>
      <c r="D101" s="41"/>
    </row>
    <row r="102" ht="15.75" customHeight="1">
      <c r="A102" s="41"/>
      <c r="B102" s="41"/>
      <c r="C102" s="41"/>
      <c r="D102" s="41"/>
    </row>
    <row r="103" ht="15.75" customHeight="1">
      <c r="A103" s="41"/>
      <c r="B103" s="41"/>
      <c r="C103" s="41"/>
      <c r="D103" s="41"/>
    </row>
    <row r="104" ht="15.75" customHeight="1">
      <c r="A104" s="41"/>
      <c r="B104" s="41"/>
      <c r="C104" s="41"/>
      <c r="D104" s="41"/>
    </row>
    <row r="105" ht="15.75" customHeight="1">
      <c r="A105" s="41"/>
      <c r="B105" s="41"/>
      <c r="C105" s="41"/>
      <c r="D105" s="41"/>
    </row>
    <row r="106" ht="15.75" customHeight="1">
      <c r="A106" s="41"/>
      <c r="B106" s="41"/>
      <c r="C106" s="41"/>
      <c r="D106" s="41"/>
    </row>
    <row r="107" ht="15.75" customHeight="1">
      <c r="A107" s="41"/>
      <c r="B107" s="41"/>
      <c r="C107" s="41"/>
      <c r="D107" s="41"/>
    </row>
    <row r="108" ht="15.75" customHeight="1">
      <c r="A108" s="41"/>
      <c r="B108" s="41"/>
      <c r="C108" s="41"/>
      <c r="D108" s="41"/>
    </row>
    <row r="109" ht="15.75" customHeight="1">
      <c r="A109" s="41"/>
      <c r="B109" s="41"/>
      <c r="C109" s="41"/>
      <c r="D109" s="41"/>
    </row>
    <row r="110" ht="15.75" customHeight="1">
      <c r="A110" s="41"/>
      <c r="B110" s="41"/>
      <c r="C110" s="41"/>
      <c r="D110" s="41"/>
    </row>
    <row r="111" ht="15.75" customHeight="1">
      <c r="A111" s="41"/>
      <c r="B111" s="41"/>
      <c r="C111" s="41"/>
      <c r="D111" s="41"/>
    </row>
    <row r="112" ht="15.75" customHeight="1">
      <c r="A112" s="41"/>
      <c r="B112" s="41"/>
      <c r="C112" s="41"/>
      <c r="D112" s="41"/>
    </row>
    <row r="113" ht="15.75" customHeight="1">
      <c r="A113" s="41"/>
      <c r="B113" s="41"/>
      <c r="C113" s="41"/>
      <c r="D113" s="41"/>
    </row>
    <row r="114" ht="15.75" customHeight="1">
      <c r="A114" s="41"/>
      <c r="B114" s="41"/>
      <c r="C114" s="41"/>
      <c r="D114" s="41"/>
    </row>
    <row r="115" ht="15.75" customHeight="1">
      <c r="A115" s="41"/>
      <c r="B115" s="41"/>
      <c r="C115" s="41"/>
      <c r="D115" s="41"/>
    </row>
    <row r="116" ht="15.75" customHeight="1">
      <c r="A116" s="41"/>
      <c r="B116" s="41"/>
      <c r="C116" s="41"/>
      <c r="D116" s="41"/>
    </row>
    <row r="117" ht="15.75" customHeight="1">
      <c r="A117" s="41"/>
      <c r="B117" s="41"/>
      <c r="C117" s="41"/>
      <c r="D117" s="41"/>
    </row>
    <row r="118" ht="15.75" customHeight="1">
      <c r="A118" s="41"/>
      <c r="B118" s="41"/>
      <c r="C118" s="41"/>
      <c r="D118" s="41"/>
    </row>
    <row r="119" ht="15.75" customHeight="1">
      <c r="A119" s="41"/>
      <c r="B119" s="41"/>
      <c r="C119" s="41"/>
      <c r="D119" s="41"/>
    </row>
    <row r="120" ht="15.75" customHeight="1">
      <c r="A120" s="41"/>
      <c r="B120" s="41"/>
      <c r="C120" s="41"/>
      <c r="D120" s="41"/>
    </row>
    <row r="121" ht="15.75" customHeight="1">
      <c r="A121" s="41"/>
      <c r="B121" s="41"/>
      <c r="C121" s="41"/>
      <c r="D121" s="41"/>
    </row>
    <row r="122" ht="15.75" customHeight="1">
      <c r="A122" s="41"/>
      <c r="B122" s="41"/>
      <c r="C122" s="41"/>
      <c r="D122" s="41"/>
    </row>
    <row r="123" ht="15.75" customHeight="1">
      <c r="A123" s="41"/>
      <c r="B123" s="41"/>
      <c r="C123" s="41"/>
      <c r="D123" s="41"/>
    </row>
    <row r="124" ht="15.75" customHeight="1">
      <c r="A124" s="41"/>
      <c r="B124" s="41"/>
      <c r="C124" s="41"/>
      <c r="D124" s="41"/>
    </row>
    <row r="125" ht="15.75" customHeight="1">
      <c r="A125" s="41"/>
      <c r="B125" s="41"/>
      <c r="C125" s="41"/>
      <c r="D125" s="41"/>
    </row>
    <row r="126" ht="15.75" customHeight="1">
      <c r="A126" s="41"/>
      <c r="B126" s="41"/>
      <c r="C126" s="41"/>
      <c r="D126" s="41"/>
    </row>
    <row r="127" ht="15.75" customHeight="1">
      <c r="A127" s="41"/>
      <c r="B127" s="41"/>
      <c r="C127" s="41"/>
      <c r="D127" s="41"/>
    </row>
    <row r="128" ht="15.75" customHeight="1">
      <c r="A128" s="41"/>
      <c r="B128" s="41"/>
      <c r="C128" s="41"/>
      <c r="D128" s="41"/>
    </row>
    <row r="129" ht="15.75" customHeight="1">
      <c r="A129" s="41"/>
      <c r="B129" s="41"/>
      <c r="C129" s="41"/>
      <c r="D129" s="41"/>
    </row>
    <row r="130" ht="15.75" customHeight="1">
      <c r="A130" s="41"/>
      <c r="B130" s="41"/>
      <c r="C130" s="41"/>
      <c r="D130" s="41"/>
    </row>
    <row r="131" ht="15.75" customHeight="1">
      <c r="A131" s="41"/>
      <c r="B131" s="41"/>
      <c r="C131" s="41"/>
      <c r="D131" s="41"/>
    </row>
    <row r="132" ht="15.75" customHeight="1">
      <c r="A132" s="41"/>
      <c r="B132" s="41"/>
      <c r="C132" s="41"/>
      <c r="D132" s="41"/>
    </row>
    <row r="133" ht="15.75" customHeight="1">
      <c r="A133" s="41"/>
      <c r="B133" s="41"/>
      <c r="C133" s="41"/>
      <c r="D133" s="41"/>
    </row>
    <row r="134" ht="15.75" customHeight="1">
      <c r="A134" s="41"/>
      <c r="B134" s="41"/>
      <c r="C134" s="41"/>
      <c r="D134" s="41"/>
    </row>
    <row r="135" ht="15.75" customHeight="1">
      <c r="A135" s="41"/>
      <c r="B135" s="41"/>
      <c r="C135" s="41"/>
      <c r="D135" s="41"/>
    </row>
    <row r="136" ht="15.75" customHeight="1">
      <c r="A136" s="41"/>
      <c r="B136" s="41"/>
      <c r="C136" s="41"/>
      <c r="D136" s="41"/>
    </row>
    <row r="137" ht="15.75" customHeight="1">
      <c r="A137" s="41"/>
      <c r="B137" s="41"/>
      <c r="C137" s="41"/>
      <c r="D137" s="41"/>
    </row>
    <row r="138" ht="15.75" customHeight="1">
      <c r="A138" s="41"/>
      <c r="B138" s="41"/>
      <c r="C138" s="41"/>
      <c r="D138" s="41"/>
    </row>
    <row r="139" ht="15.75" customHeight="1">
      <c r="A139" s="41"/>
      <c r="B139" s="41"/>
      <c r="C139" s="41"/>
      <c r="D139" s="41"/>
    </row>
    <row r="140" ht="15.75" customHeight="1">
      <c r="A140" s="41"/>
      <c r="B140" s="41"/>
      <c r="C140" s="41"/>
      <c r="D140" s="41"/>
    </row>
    <row r="141" ht="15.75" customHeight="1">
      <c r="A141" s="41"/>
      <c r="B141" s="41"/>
      <c r="C141" s="41"/>
      <c r="D141" s="41"/>
    </row>
    <row r="142" ht="15.75" customHeight="1">
      <c r="A142" s="41"/>
      <c r="B142" s="41"/>
      <c r="C142" s="41"/>
      <c r="D142" s="41"/>
    </row>
    <row r="143" ht="15.75" customHeight="1">
      <c r="A143" s="41"/>
      <c r="B143" s="41"/>
      <c r="C143" s="41"/>
      <c r="D143" s="41"/>
    </row>
    <row r="144" ht="15.75" customHeight="1">
      <c r="A144" s="41"/>
      <c r="B144" s="41"/>
      <c r="C144" s="41"/>
      <c r="D144" s="41"/>
    </row>
    <row r="145" ht="15.75" customHeight="1">
      <c r="A145" s="41"/>
      <c r="B145" s="41"/>
      <c r="C145" s="41"/>
      <c r="D145" s="41"/>
    </row>
    <row r="146" ht="15.75" customHeight="1">
      <c r="A146" s="41"/>
      <c r="B146" s="41"/>
      <c r="C146" s="41"/>
      <c r="D146" s="41"/>
    </row>
    <row r="147" ht="15.75" customHeight="1">
      <c r="A147" s="41"/>
      <c r="B147" s="41"/>
      <c r="C147" s="41"/>
      <c r="D147" s="41"/>
    </row>
    <row r="148" ht="15.75" customHeight="1">
      <c r="A148" s="41"/>
      <c r="B148" s="41"/>
      <c r="C148" s="41"/>
      <c r="D148" s="41"/>
    </row>
    <row r="149" ht="15.75" customHeight="1">
      <c r="A149" s="41"/>
      <c r="B149" s="41"/>
      <c r="C149" s="41"/>
      <c r="D149" s="41"/>
    </row>
    <row r="150" ht="15.75" customHeight="1">
      <c r="A150" s="41"/>
      <c r="B150" s="41"/>
      <c r="C150" s="41"/>
      <c r="D150" s="41"/>
    </row>
    <row r="151" ht="15.75" customHeight="1">
      <c r="A151" s="41"/>
      <c r="B151" s="41"/>
      <c r="C151" s="41"/>
      <c r="D151" s="41"/>
    </row>
    <row r="152" ht="15.75" customHeight="1">
      <c r="A152" s="41"/>
      <c r="B152" s="41"/>
      <c r="C152" s="41"/>
      <c r="D152" s="41"/>
    </row>
    <row r="153" ht="15.75" customHeight="1">
      <c r="A153" s="41"/>
      <c r="B153" s="41"/>
      <c r="C153" s="41"/>
      <c r="D153" s="41"/>
    </row>
    <row r="154" ht="15.75" customHeight="1">
      <c r="A154" s="41"/>
      <c r="B154" s="41"/>
      <c r="C154" s="41"/>
      <c r="D154" s="41"/>
    </row>
    <row r="155" ht="15.75" customHeight="1">
      <c r="A155" s="41"/>
      <c r="B155" s="41"/>
      <c r="C155" s="41"/>
      <c r="D155" s="41"/>
    </row>
    <row r="156" ht="15.75" customHeight="1">
      <c r="A156" s="41"/>
      <c r="B156" s="41"/>
      <c r="C156" s="41"/>
      <c r="D156" s="41"/>
    </row>
    <row r="157" ht="15.75" customHeight="1">
      <c r="A157" s="41"/>
      <c r="B157" s="41"/>
      <c r="C157" s="41"/>
      <c r="D157" s="41"/>
    </row>
    <row r="158" ht="15.75" customHeight="1">
      <c r="A158" s="41"/>
      <c r="B158" s="41"/>
      <c r="C158" s="41"/>
      <c r="D158" s="41"/>
    </row>
    <row r="159" ht="15.75" customHeight="1">
      <c r="A159" s="41"/>
      <c r="B159" s="41"/>
      <c r="C159" s="41"/>
      <c r="D159" s="41"/>
    </row>
    <row r="160" ht="15.75" customHeight="1">
      <c r="A160" s="41"/>
      <c r="B160" s="41"/>
      <c r="C160" s="41"/>
      <c r="D160" s="41"/>
    </row>
    <row r="161" ht="15.75" customHeight="1">
      <c r="A161" s="41"/>
      <c r="B161" s="41"/>
      <c r="C161" s="41"/>
      <c r="D161" s="41"/>
    </row>
    <row r="162" ht="15.75" customHeight="1">
      <c r="A162" s="41"/>
      <c r="B162" s="41"/>
      <c r="C162" s="41"/>
      <c r="D162" s="41"/>
    </row>
    <row r="163" ht="15.75" customHeight="1">
      <c r="A163" s="41"/>
      <c r="B163" s="41"/>
      <c r="C163" s="41"/>
      <c r="D163" s="41"/>
    </row>
    <row r="164" ht="15.75" customHeight="1">
      <c r="A164" s="41"/>
      <c r="B164" s="41"/>
      <c r="C164" s="41"/>
      <c r="D164" s="41"/>
    </row>
    <row r="165" ht="15.75" customHeight="1">
      <c r="A165" s="41"/>
      <c r="B165" s="41"/>
      <c r="C165" s="41"/>
      <c r="D165" s="41"/>
    </row>
    <row r="166" ht="15.75" customHeight="1">
      <c r="A166" s="41"/>
      <c r="B166" s="41"/>
      <c r="C166" s="41"/>
      <c r="D166" s="41"/>
    </row>
    <row r="167" ht="15.75" customHeight="1">
      <c r="A167" s="41"/>
      <c r="B167" s="41"/>
      <c r="C167" s="41"/>
      <c r="D167" s="41"/>
    </row>
    <row r="168" ht="15.75" customHeight="1">
      <c r="A168" s="41"/>
      <c r="B168" s="41"/>
      <c r="C168" s="41"/>
      <c r="D168" s="41"/>
    </row>
    <row r="169" ht="15.75" customHeight="1">
      <c r="A169" s="41"/>
      <c r="B169" s="41"/>
      <c r="C169" s="41"/>
      <c r="D169" s="41"/>
    </row>
    <row r="170" ht="15.75" customHeight="1">
      <c r="A170" s="41"/>
      <c r="B170" s="41"/>
      <c r="C170" s="41"/>
      <c r="D170" s="41"/>
    </row>
    <row r="171" ht="15.75" customHeight="1">
      <c r="A171" s="41"/>
      <c r="B171" s="41"/>
      <c r="C171" s="41"/>
      <c r="D171" s="41"/>
    </row>
    <row r="172" ht="15.75" customHeight="1">
      <c r="A172" s="41"/>
      <c r="B172" s="41"/>
      <c r="C172" s="41"/>
      <c r="D172" s="41"/>
    </row>
    <row r="173" ht="15.75" customHeight="1">
      <c r="A173" s="41"/>
      <c r="B173" s="41"/>
      <c r="C173" s="41"/>
      <c r="D173" s="41"/>
    </row>
    <row r="174" ht="15.75" customHeight="1">
      <c r="A174" s="41"/>
      <c r="B174" s="41"/>
      <c r="C174" s="41"/>
      <c r="D174" s="41"/>
    </row>
    <row r="175" ht="15.75" customHeight="1">
      <c r="A175" s="41"/>
      <c r="B175" s="41"/>
      <c r="C175" s="41"/>
      <c r="D175" s="41"/>
    </row>
    <row r="176" ht="15.75" customHeight="1">
      <c r="A176" s="41"/>
      <c r="B176" s="41"/>
      <c r="C176" s="41"/>
      <c r="D176" s="41"/>
    </row>
    <row r="177" ht="15.75" customHeight="1">
      <c r="A177" s="41"/>
      <c r="B177" s="41"/>
      <c r="C177" s="41"/>
      <c r="D177" s="41"/>
    </row>
    <row r="178" ht="15.75" customHeight="1">
      <c r="A178" s="41"/>
      <c r="B178" s="41"/>
      <c r="C178" s="41"/>
      <c r="D178" s="41"/>
    </row>
    <row r="179" ht="15.75" customHeight="1">
      <c r="A179" s="41"/>
      <c r="B179" s="41"/>
      <c r="C179" s="41"/>
      <c r="D179" s="41"/>
    </row>
    <row r="180" ht="15.75" customHeight="1">
      <c r="A180" s="41"/>
      <c r="B180" s="41"/>
      <c r="C180" s="41"/>
      <c r="D180" s="41"/>
    </row>
    <row r="181" ht="15.75" customHeight="1">
      <c r="A181" s="41"/>
      <c r="B181" s="41"/>
      <c r="C181" s="41"/>
      <c r="D181" s="41"/>
    </row>
    <row r="182" ht="15.75" customHeight="1">
      <c r="A182" s="41"/>
      <c r="B182" s="41"/>
      <c r="C182" s="41"/>
      <c r="D182" s="41"/>
    </row>
    <row r="183" ht="15.75" customHeight="1">
      <c r="A183" s="41"/>
      <c r="B183" s="41"/>
      <c r="C183" s="41"/>
      <c r="D183" s="41"/>
    </row>
    <row r="184" ht="15.75" customHeight="1">
      <c r="A184" s="41"/>
      <c r="B184" s="41"/>
      <c r="C184" s="41"/>
      <c r="D184" s="41"/>
    </row>
    <row r="185" ht="15.75" customHeight="1">
      <c r="A185" s="41"/>
      <c r="B185" s="41"/>
      <c r="C185" s="41"/>
      <c r="D185" s="41"/>
    </row>
    <row r="186" ht="15.75" customHeight="1">
      <c r="A186" s="41"/>
      <c r="B186" s="41"/>
      <c r="C186" s="41"/>
      <c r="D186" s="41"/>
    </row>
    <row r="187" ht="15.75" customHeight="1">
      <c r="A187" s="41"/>
      <c r="B187" s="41"/>
      <c r="C187" s="41"/>
      <c r="D187" s="41"/>
    </row>
    <row r="188" ht="15.75" customHeight="1">
      <c r="A188" s="41"/>
      <c r="B188" s="41"/>
      <c r="C188" s="41"/>
      <c r="D188" s="41"/>
    </row>
    <row r="189" ht="15.75" customHeight="1">
      <c r="A189" s="41"/>
      <c r="B189" s="41"/>
      <c r="C189" s="41"/>
      <c r="D189" s="41"/>
    </row>
    <row r="190" ht="15.75" customHeight="1">
      <c r="A190" s="41"/>
      <c r="B190" s="41"/>
      <c r="C190" s="41"/>
      <c r="D190" s="41"/>
    </row>
    <row r="191" ht="15.75" customHeight="1">
      <c r="A191" s="41"/>
      <c r="B191" s="41"/>
      <c r="C191" s="41"/>
      <c r="D191" s="41"/>
    </row>
    <row r="192" ht="15.75" customHeight="1">
      <c r="A192" s="41"/>
      <c r="B192" s="41"/>
      <c r="C192" s="41"/>
      <c r="D192" s="41"/>
    </row>
    <row r="193" ht="15.75" customHeight="1">
      <c r="A193" s="41"/>
      <c r="B193" s="41"/>
      <c r="C193" s="41"/>
      <c r="D193" s="41"/>
    </row>
    <row r="194" ht="15.75" customHeight="1">
      <c r="A194" s="41"/>
      <c r="B194" s="41"/>
      <c r="C194" s="41"/>
      <c r="D194" s="41"/>
    </row>
    <row r="195" ht="15.75" customHeight="1">
      <c r="A195" s="41"/>
      <c r="B195" s="41"/>
      <c r="C195" s="41"/>
      <c r="D195" s="41"/>
    </row>
    <row r="196" ht="15.75" customHeight="1">
      <c r="A196" s="41"/>
      <c r="B196" s="41"/>
      <c r="C196" s="41"/>
      <c r="D196" s="41"/>
    </row>
    <row r="197" ht="15.75" customHeight="1">
      <c r="A197" s="41"/>
      <c r="B197" s="41"/>
      <c r="C197" s="41"/>
      <c r="D197" s="41"/>
    </row>
    <row r="198" ht="15.75" customHeight="1">
      <c r="A198" s="41"/>
      <c r="B198" s="41"/>
      <c r="C198" s="41"/>
      <c r="D198" s="41"/>
    </row>
    <row r="199" ht="15.75" customHeight="1">
      <c r="A199" s="41"/>
      <c r="B199" s="41"/>
      <c r="C199" s="41"/>
      <c r="D199" s="41"/>
    </row>
    <row r="200" ht="15.75" customHeight="1">
      <c r="A200" s="41"/>
      <c r="B200" s="41"/>
      <c r="C200" s="41"/>
      <c r="D200" s="41"/>
    </row>
    <row r="201" ht="15.75" customHeight="1">
      <c r="A201" s="41"/>
      <c r="B201" s="41"/>
      <c r="C201" s="41"/>
      <c r="D201" s="41"/>
    </row>
    <row r="202" ht="15.75" customHeight="1">
      <c r="A202" s="41"/>
      <c r="B202" s="41"/>
      <c r="C202" s="41"/>
      <c r="D202" s="41"/>
    </row>
    <row r="203" ht="15.75" customHeight="1">
      <c r="A203" s="41"/>
      <c r="B203" s="41"/>
      <c r="C203" s="41"/>
      <c r="D203" s="41"/>
    </row>
    <row r="204" ht="15.75" customHeight="1">
      <c r="A204" s="41"/>
      <c r="B204" s="41"/>
      <c r="C204" s="41"/>
      <c r="D204" s="41"/>
    </row>
    <row r="205" ht="15.75" customHeight="1">
      <c r="A205" s="41"/>
      <c r="B205" s="41"/>
      <c r="C205" s="41"/>
      <c r="D205" s="41"/>
    </row>
    <row r="206" ht="15.75" customHeight="1">
      <c r="A206" s="41"/>
      <c r="B206" s="41"/>
      <c r="C206" s="41"/>
      <c r="D206" s="41"/>
    </row>
    <row r="207" ht="15.75" customHeight="1">
      <c r="A207" s="41"/>
      <c r="B207" s="41"/>
      <c r="C207" s="41"/>
      <c r="D207" s="41"/>
    </row>
    <row r="208" ht="15.75" customHeight="1">
      <c r="A208" s="41"/>
      <c r="B208" s="41"/>
      <c r="C208" s="41"/>
      <c r="D208" s="41"/>
    </row>
    <row r="209" ht="15.75" customHeight="1">
      <c r="A209" s="41"/>
      <c r="B209" s="41"/>
      <c r="C209" s="41"/>
      <c r="D209" s="41"/>
    </row>
    <row r="210" ht="15.75" customHeight="1">
      <c r="A210" s="41"/>
      <c r="B210" s="41"/>
      <c r="C210" s="41"/>
      <c r="D210" s="41"/>
    </row>
    <row r="211" ht="15.75" customHeight="1">
      <c r="A211" s="41"/>
      <c r="B211" s="41"/>
      <c r="C211" s="41"/>
      <c r="D211" s="41"/>
    </row>
    <row r="212" ht="15.75" customHeight="1">
      <c r="A212" s="41"/>
      <c r="B212" s="41"/>
      <c r="C212" s="41"/>
      <c r="D212" s="41"/>
    </row>
    <row r="213" ht="15.75" customHeight="1">
      <c r="A213" s="41"/>
      <c r="B213" s="41"/>
      <c r="C213" s="41"/>
      <c r="D213" s="41"/>
    </row>
    <row r="214" ht="15.75" customHeight="1">
      <c r="A214" s="41"/>
      <c r="B214" s="41"/>
      <c r="C214" s="41"/>
      <c r="D214" s="41"/>
    </row>
    <row r="215" ht="15.75" customHeight="1">
      <c r="A215" s="41"/>
      <c r="B215" s="41"/>
      <c r="C215" s="41"/>
      <c r="D215" s="41"/>
    </row>
    <row r="216" ht="15.75" customHeight="1">
      <c r="A216" s="41"/>
      <c r="B216" s="41"/>
      <c r="C216" s="41"/>
      <c r="D216" s="41"/>
    </row>
    <row r="217" ht="15.75" customHeight="1">
      <c r="A217" s="41"/>
      <c r="B217" s="41"/>
      <c r="C217" s="41"/>
      <c r="D217" s="41"/>
    </row>
    <row r="218" ht="15.75" customHeight="1">
      <c r="A218" s="41"/>
      <c r="B218" s="41"/>
      <c r="C218" s="41"/>
      <c r="D218" s="41"/>
    </row>
    <row r="219" ht="15.75" customHeight="1">
      <c r="A219" s="41"/>
      <c r="B219" s="41"/>
      <c r="C219" s="41"/>
      <c r="D219" s="41"/>
    </row>
    <row r="220" ht="15.75" customHeight="1">
      <c r="A220" s="41"/>
      <c r="B220" s="41"/>
      <c r="C220" s="41"/>
      <c r="D220" s="41"/>
    </row>
    <row r="221" ht="15.75" customHeight="1">
      <c r="A221" s="41"/>
      <c r="B221" s="41"/>
      <c r="C221" s="41"/>
      <c r="D221" s="41"/>
    </row>
    <row r="222" ht="15.75" customHeight="1">
      <c r="A222" s="41"/>
      <c r="B222" s="41"/>
      <c r="C222" s="41"/>
      <c r="D222" s="41"/>
    </row>
    <row r="223" ht="15.75" customHeight="1">
      <c r="A223" s="41"/>
      <c r="B223" s="41"/>
      <c r="C223" s="41"/>
      <c r="D223" s="41"/>
    </row>
    <row r="224" ht="15.75" customHeight="1">
      <c r="A224" s="41"/>
      <c r="B224" s="41"/>
      <c r="C224" s="41"/>
      <c r="D224" s="41"/>
    </row>
    <row r="225" ht="15.75" customHeight="1">
      <c r="A225" s="41"/>
      <c r="B225" s="41"/>
      <c r="C225" s="41"/>
      <c r="D225" s="41"/>
    </row>
    <row r="226" ht="15.75" customHeight="1">
      <c r="A226" s="41"/>
      <c r="B226" s="41"/>
      <c r="C226" s="41"/>
      <c r="D226" s="41"/>
    </row>
    <row r="227" ht="15.75" customHeight="1">
      <c r="A227" s="41"/>
      <c r="B227" s="41"/>
      <c r="C227" s="41"/>
      <c r="D227" s="41"/>
    </row>
    <row r="228" ht="15.75" customHeight="1">
      <c r="A228" s="41"/>
      <c r="B228" s="41"/>
      <c r="C228" s="41"/>
      <c r="D228" s="41"/>
    </row>
    <row r="229" ht="15.75" customHeight="1">
      <c r="A229" s="41"/>
      <c r="B229" s="41"/>
      <c r="C229" s="41"/>
      <c r="D229" s="41"/>
    </row>
    <row r="230" ht="15.75" customHeight="1">
      <c r="A230" s="41"/>
      <c r="B230" s="41"/>
      <c r="C230" s="41"/>
      <c r="D230" s="41"/>
    </row>
    <row r="231" ht="15.75" customHeight="1">
      <c r="A231" s="41"/>
      <c r="B231" s="41"/>
      <c r="C231" s="41"/>
      <c r="D231" s="41"/>
    </row>
    <row r="232" ht="15.75" customHeight="1">
      <c r="A232" s="41"/>
      <c r="B232" s="41"/>
      <c r="C232" s="41"/>
      <c r="D232" s="41"/>
    </row>
    <row r="233" ht="15.75" customHeight="1">
      <c r="A233" s="41"/>
      <c r="B233" s="41"/>
      <c r="C233" s="41"/>
      <c r="D233" s="41"/>
    </row>
    <row r="234" ht="15.75" customHeight="1">
      <c r="A234" s="41"/>
      <c r="B234" s="41"/>
      <c r="C234" s="41"/>
      <c r="D234" s="41"/>
    </row>
    <row r="235" ht="15.75" customHeight="1">
      <c r="A235" s="41"/>
      <c r="B235" s="41"/>
      <c r="C235" s="41"/>
      <c r="D235" s="41"/>
    </row>
    <row r="236" ht="15.75" customHeight="1">
      <c r="A236" s="41"/>
      <c r="B236" s="41"/>
      <c r="C236" s="41"/>
      <c r="D236" s="41"/>
    </row>
    <row r="237" ht="15.75" customHeight="1">
      <c r="A237" s="41"/>
      <c r="B237" s="41"/>
      <c r="C237" s="41"/>
      <c r="D237" s="41"/>
    </row>
    <row r="238" ht="15.75" customHeight="1">
      <c r="A238" s="41"/>
      <c r="B238" s="41"/>
      <c r="C238" s="41"/>
      <c r="D238" s="41"/>
    </row>
    <row r="239" ht="15.75" customHeight="1">
      <c r="A239" s="41"/>
      <c r="B239" s="41"/>
      <c r="C239" s="41"/>
      <c r="D239" s="41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:D1"/>
  </mergeCells>
  <conditionalFormatting sqref="C5:D5 C8:D10 C12:D14 C16:D24 C26:D35 C37:D39">
    <cfRule type="expression" dxfId="0" priority="1">
      <formula>D12="totalizador"</formula>
    </cfRule>
  </conditionalFormatting>
  <conditionalFormatting sqref="C5:D5 C8:D10 C12:D14 C16:D24 C26:D35 C37:D39">
    <cfRule type="expression" dxfId="0" priority="2">
      <formula>D12="totalizador"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29"/>
    <col customWidth="1" min="2" max="2" width="93.43"/>
    <col customWidth="1" min="3" max="4" width="16.29"/>
    <col customWidth="1" min="5" max="6" width="8.71"/>
    <col customWidth="1" min="7" max="26" width="15.14"/>
  </cols>
  <sheetData>
    <row r="1">
      <c r="A1" s="42"/>
      <c r="B1" s="42" t="s">
        <v>217</v>
      </c>
      <c r="C1" s="15">
        <v>40179.0</v>
      </c>
      <c r="D1" s="15">
        <v>39814.0</v>
      </c>
    </row>
    <row r="2">
      <c r="A2" s="46"/>
      <c r="B2" s="46"/>
      <c r="C2" s="47">
        <v>40268.0</v>
      </c>
      <c r="D2" s="47">
        <v>39903.0</v>
      </c>
    </row>
    <row r="3">
      <c r="A3" s="48"/>
      <c r="B3" s="29" t="s">
        <v>218</v>
      </c>
      <c r="C3" s="59"/>
      <c r="D3" s="60"/>
    </row>
    <row r="4">
      <c r="A4" s="48"/>
      <c r="B4" s="29" t="s">
        <v>219</v>
      </c>
      <c r="C4" s="59"/>
      <c r="D4" s="60"/>
    </row>
    <row r="5">
      <c r="A5" s="48"/>
      <c r="B5" s="33" t="s">
        <v>220</v>
      </c>
      <c r="C5" s="59"/>
      <c r="D5" s="60"/>
    </row>
    <row r="6">
      <c r="A6" s="51"/>
      <c r="B6" s="33" t="s">
        <v>221</v>
      </c>
      <c r="C6" s="31">
        <v>1.8534658E7</v>
      </c>
      <c r="D6" s="31">
        <v>1.9900284E7</v>
      </c>
    </row>
    <row r="7">
      <c r="A7" s="51"/>
      <c r="B7" s="33" t="s">
        <v>222</v>
      </c>
      <c r="C7" s="31">
        <v>0.0</v>
      </c>
      <c r="D7" s="31">
        <v>0.0</v>
      </c>
    </row>
    <row r="8">
      <c r="A8" s="51"/>
      <c r="B8" s="33" t="s">
        <v>223</v>
      </c>
      <c r="C8" s="31">
        <v>0.0</v>
      </c>
      <c r="D8" s="31">
        <v>0.0</v>
      </c>
    </row>
    <row r="9">
      <c r="A9" s="51"/>
      <c r="B9" s="33" t="s">
        <v>224</v>
      </c>
      <c r="C9" s="31">
        <v>0.0</v>
      </c>
      <c r="D9" s="31">
        <v>0.0</v>
      </c>
    </row>
    <row r="10">
      <c r="A10" s="51"/>
      <c r="B10" s="33" t="s">
        <v>225</v>
      </c>
      <c r="C10" s="31">
        <v>4467950.0</v>
      </c>
      <c r="D10" s="31">
        <v>0.0</v>
      </c>
    </row>
    <row r="11">
      <c r="A11" s="51"/>
      <c r="B11" s="33" t="s">
        <v>226</v>
      </c>
      <c r="C11" s="59"/>
      <c r="D11" s="60"/>
    </row>
    <row r="12">
      <c r="A12" s="51"/>
      <c r="B12" s="33" t="s">
        <v>227</v>
      </c>
      <c r="C12" s="31">
        <v>-1.8778515E7</v>
      </c>
      <c r="D12" s="31">
        <v>-1.5220349E7</v>
      </c>
    </row>
    <row r="13">
      <c r="A13" s="51"/>
      <c r="B13" s="33" t="s">
        <v>228</v>
      </c>
      <c r="C13" s="31">
        <v>0.0</v>
      </c>
      <c r="D13" s="31">
        <v>0.0</v>
      </c>
    </row>
    <row r="14">
      <c r="A14" s="48"/>
      <c r="B14" s="33" t="s">
        <v>229</v>
      </c>
      <c r="C14" s="31">
        <v>-3273687.0</v>
      </c>
      <c r="D14" s="31">
        <v>-2395888.0</v>
      </c>
    </row>
    <row r="15">
      <c r="A15" s="51"/>
      <c r="B15" s="33" t="s">
        <v>230</v>
      </c>
      <c r="C15" s="31">
        <v>0.0</v>
      </c>
      <c r="D15" s="31">
        <v>0.0</v>
      </c>
    </row>
    <row r="16">
      <c r="A16" s="51"/>
      <c r="B16" s="33" t="s">
        <v>231</v>
      </c>
      <c r="C16" s="31">
        <v>-10777.0</v>
      </c>
      <c r="D16" s="31">
        <v>0.0</v>
      </c>
    </row>
    <row r="17">
      <c r="A17" s="51"/>
      <c r="B17" s="33" t="s">
        <v>232</v>
      </c>
      <c r="C17" s="31">
        <v>0.0</v>
      </c>
      <c r="D17" s="31">
        <v>0.0</v>
      </c>
    </row>
    <row r="18">
      <c r="A18" s="51"/>
      <c r="B18" s="33" t="s">
        <v>233</v>
      </c>
      <c r="C18" s="31">
        <v>551304.0</v>
      </c>
      <c r="D18" s="31">
        <v>0.0</v>
      </c>
    </row>
    <row r="19">
      <c r="A19" s="51"/>
      <c r="B19" s="33" t="s">
        <v>234</v>
      </c>
      <c r="C19" s="31">
        <v>-77332.0</v>
      </c>
      <c r="D19" s="31">
        <v>-134569.0</v>
      </c>
    </row>
    <row r="20">
      <c r="A20" s="51"/>
      <c r="B20" s="33" t="s">
        <v>235</v>
      </c>
      <c r="C20" s="31">
        <v>639549.0</v>
      </c>
      <c r="D20" s="31">
        <v>150850.0</v>
      </c>
    </row>
    <row r="21" ht="15.75" customHeight="1">
      <c r="A21" s="51"/>
      <c r="B21" s="33" t="s">
        <v>236</v>
      </c>
      <c r="C21" s="31">
        <v>-274704.0</v>
      </c>
      <c r="D21" s="31">
        <v>-152224.0</v>
      </c>
    </row>
    <row r="22" ht="15.75" customHeight="1">
      <c r="A22" s="51"/>
      <c r="B22" s="33" t="s">
        <v>237</v>
      </c>
      <c r="C22" s="31">
        <v>47477.0</v>
      </c>
      <c r="D22" s="31">
        <v>922854.0</v>
      </c>
    </row>
    <row r="23" ht="15.75" customHeight="1">
      <c r="A23" s="51"/>
      <c r="B23" s="29" t="s">
        <v>238</v>
      </c>
      <c r="C23" s="59"/>
      <c r="D23" s="60"/>
    </row>
    <row r="24" ht="15.75" customHeight="1">
      <c r="A24" s="51"/>
      <c r="B24" s="33" t="s">
        <v>239</v>
      </c>
      <c r="C24" s="31">
        <v>-777465.0</v>
      </c>
      <c r="D24" s="31">
        <v>-7406844.0</v>
      </c>
    </row>
    <row r="25" ht="15.75" customHeight="1">
      <c r="A25" s="51"/>
      <c r="B25" s="33" t="s">
        <v>240</v>
      </c>
      <c r="C25" s="31">
        <v>-4310324.0</v>
      </c>
      <c r="D25" s="31">
        <v>-4178188.0</v>
      </c>
    </row>
    <row r="26" ht="15.75" customHeight="1">
      <c r="A26" s="51"/>
      <c r="B26" s="33" t="s">
        <v>156</v>
      </c>
      <c r="C26" s="31">
        <v>101241.0</v>
      </c>
      <c r="D26" s="31">
        <v>80644.0</v>
      </c>
    </row>
    <row r="27" ht="15.75" customHeight="1">
      <c r="A27" s="51"/>
      <c r="B27" s="33" t="s">
        <v>241</v>
      </c>
      <c r="C27" s="31">
        <v>2.2231108E7</v>
      </c>
      <c r="D27" s="31">
        <v>4590840.0</v>
      </c>
    </row>
    <row r="28" ht="15.75" customHeight="1">
      <c r="A28" s="51"/>
      <c r="B28" s="33" t="s">
        <v>242</v>
      </c>
      <c r="C28" s="31">
        <v>0.0</v>
      </c>
      <c r="D28" s="31">
        <v>0.0</v>
      </c>
    </row>
    <row r="29" ht="15.75" customHeight="1">
      <c r="A29" s="51"/>
      <c r="B29" s="33" t="s">
        <v>243</v>
      </c>
      <c r="C29" s="31">
        <v>-1484062.0</v>
      </c>
      <c r="D29" s="31">
        <v>168135.0</v>
      </c>
    </row>
    <row r="30" ht="15.75" customHeight="1">
      <c r="A30" s="51"/>
      <c r="B30" s="33" t="s">
        <v>244</v>
      </c>
      <c r="C30" s="31">
        <v>0.0</v>
      </c>
      <c r="D30" s="31">
        <v>0.0</v>
      </c>
    </row>
    <row r="31" ht="15.75" customHeight="1">
      <c r="A31" s="51"/>
      <c r="B31" s="33" t="s">
        <v>245</v>
      </c>
      <c r="C31" s="31">
        <v>-194322.0</v>
      </c>
      <c r="D31" s="31">
        <v>942023.0</v>
      </c>
    </row>
    <row r="32" ht="15.75" customHeight="1">
      <c r="A32" s="51"/>
      <c r="B32" s="33" t="s">
        <v>246</v>
      </c>
      <c r="C32" s="31">
        <v>88763.0</v>
      </c>
      <c r="D32" s="31">
        <v>0.0</v>
      </c>
    </row>
    <row r="33" ht="15.75" customHeight="1">
      <c r="A33" s="51"/>
      <c r="B33" s="33" t="s">
        <v>163</v>
      </c>
      <c r="C33" s="31">
        <v>-249094.0</v>
      </c>
      <c r="D33" s="31">
        <v>2572649.0</v>
      </c>
    </row>
    <row r="34" ht="15.75" customHeight="1">
      <c r="A34" s="51"/>
      <c r="B34" s="33" t="s">
        <v>247</v>
      </c>
      <c r="C34" s="31">
        <v>0.0</v>
      </c>
      <c r="D34" s="31">
        <v>-1104712.0</v>
      </c>
    </row>
    <row r="35" ht="15.75" customHeight="1">
      <c r="A35" s="51"/>
      <c r="B35" s="33" t="s">
        <v>248</v>
      </c>
      <c r="C35" s="31">
        <v>0.0</v>
      </c>
      <c r="D35" s="31">
        <v>0.0</v>
      </c>
    </row>
    <row r="36" ht="15.75" customHeight="1">
      <c r="A36" s="51"/>
      <c r="B36" s="33" t="s">
        <v>249</v>
      </c>
      <c r="C36" s="31">
        <v>0.0</v>
      </c>
      <c r="D36" s="31">
        <v>0.0</v>
      </c>
    </row>
    <row r="37" ht="15.75" customHeight="1">
      <c r="A37" s="51"/>
      <c r="B37" s="33" t="s">
        <v>250</v>
      </c>
      <c r="C37" s="31">
        <v>230600.0</v>
      </c>
      <c r="D37" s="31">
        <v>0.0</v>
      </c>
    </row>
    <row r="38" ht="15.75" customHeight="1">
      <c r="A38" s="51"/>
      <c r="B38" s="33" t="s">
        <v>251</v>
      </c>
      <c r="C38" s="34">
        <f t="shared" ref="C38:D38" si="1">SUM(C6:C37)</f>
        <v>17462368</v>
      </c>
      <c r="D38" s="34">
        <f t="shared" si="1"/>
        <v>-1264495</v>
      </c>
    </row>
    <row r="39" ht="15.75" customHeight="1">
      <c r="A39" s="48"/>
      <c r="B39" s="29" t="s">
        <v>252</v>
      </c>
      <c r="C39" s="59"/>
      <c r="D39" s="60"/>
    </row>
    <row r="40" ht="15.75" customHeight="1">
      <c r="A40" s="51"/>
      <c r="B40" s="33" t="s">
        <v>253</v>
      </c>
      <c r="C40" s="62">
        <v>0.0</v>
      </c>
      <c r="D40" s="62">
        <v>-1392040.0</v>
      </c>
    </row>
    <row r="41" ht="15.75" customHeight="1">
      <c r="A41" s="51"/>
      <c r="B41" s="33" t="s">
        <v>254</v>
      </c>
      <c r="C41" s="62">
        <v>0.0</v>
      </c>
      <c r="D41" s="62">
        <v>0.0</v>
      </c>
    </row>
    <row r="42" ht="15.75" customHeight="1">
      <c r="A42" s="51"/>
      <c r="B42" s="33" t="s">
        <v>255</v>
      </c>
      <c r="C42" s="62">
        <v>-2044193.0</v>
      </c>
      <c r="D42" s="62">
        <v>-5502489.0</v>
      </c>
    </row>
    <row r="43" ht="15.75" customHeight="1">
      <c r="A43" s="51"/>
      <c r="B43" s="33" t="s">
        <v>256</v>
      </c>
      <c r="C43" s="62">
        <v>3248439.0</v>
      </c>
      <c r="D43" s="62">
        <v>0.0</v>
      </c>
    </row>
    <row r="44" ht="15.75" customHeight="1">
      <c r="A44" s="51"/>
      <c r="B44" s="33" t="s">
        <v>257</v>
      </c>
      <c r="C44" s="62">
        <v>-3704780.0</v>
      </c>
      <c r="D44" s="62">
        <v>0.0</v>
      </c>
    </row>
    <row r="45" ht="15.75" customHeight="1">
      <c r="A45" s="51"/>
      <c r="B45" s="33" t="s">
        <v>258</v>
      </c>
      <c r="C45" s="62">
        <v>0.0</v>
      </c>
      <c r="D45" s="62">
        <v>0.0</v>
      </c>
    </row>
    <row r="46" ht="15.75" customHeight="1">
      <c r="A46" s="51"/>
      <c r="B46" s="33" t="s">
        <v>259</v>
      </c>
      <c r="C46" s="62">
        <v>0.0</v>
      </c>
      <c r="D46" s="62">
        <v>0.0</v>
      </c>
    </row>
    <row r="47" ht="15.75" customHeight="1">
      <c r="A47" s="51"/>
      <c r="B47" s="33" t="s">
        <v>260</v>
      </c>
      <c r="C47" s="62">
        <v>0.0</v>
      </c>
      <c r="D47" s="62">
        <v>45816.0</v>
      </c>
    </row>
    <row r="48" ht="15.75" customHeight="1">
      <c r="A48" s="51"/>
      <c r="B48" s="33" t="s">
        <v>261</v>
      </c>
      <c r="C48" s="62">
        <v>0.0</v>
      </c>
      <c r="D48" s="62">
        <v>2395361.0</v>
      </c>
    </row>
    <row r="49" ht="15.75" customHeight="1">
      <c r="A49" s="51"/>
      <c r="B49" s="33" t="s">
        <v>262</v>
      </c>
      <c r="C49" s="62">
        <v>-596656.0</v>
      </c>
      <c r="D49" s="62">
        <v>-1415229.0</v>
      </c>
    </row>
    <row r="50" ht="15.75" customHeight="1">
      <c r="A50" s="51"/>
      <c r="B50" s="33" t="s">
        <v>263</v>
      </c>
      <c r="C50" s="62">
        <v>0.0</v>
      </c>
      <c r="D50" s="62">
        <v>0.0</v>
      </c>
    </row>
    <row r="51" ht="15.75" customHeight="1">
      <c r="A51" s="51"/>
      <c r="B51" s="33" t="s">
        <v>264</v>
      </c>
      <c r="C51" s="62">
        <v>0.0</v>
      </c>
      <c r="D51" s="62">
        <v>0.0</v>
      </c>
    </row>
    <row r="52" ht="15.75" customHeight="1">
      <c r="A52" s="51"/>
      <c r="B52" s="33" t="s">
        <v>265</v>
      </c>
      <c r="C52" s="62">
        <v>0.0</v>
      </c>
      <c r="D52" s="62">
        <v>0.0</v>
      </c>
    </row>
    <row r="53" ht="15.75" customHeight="1">
      <c r="A53" s="51"/>
      <c r="B53" s="33" t="s">
        <v>266</v>
      </c>
      <c r="C53" s="62">
        <v>-26224.0</v>
      </c>
      <c r="D53" s="62">
        <v>2694357.0</v>
      </c>
    </row>
    <row r="54" ht="15.75" customHeight="1">
      <c r="A54" s="51"/>
      <c r="B54" s="33" t="s">
        <v>267</v>
      </c>
      <c r="C54" s="62">
        <v>0.0</v>
      </c>
      <c r="D54" s="62">
        <v>0.0</v>
      </c>
    </row>
    <row r="55" ht="15.75" customHeight="1">
      <c r="A55" s="51"/>
      <c r="B55" s="33" t="s">
        <v>268</v>
      </c>
      <c r="C55" s="62">
        <v>0.0</v>
      </c>
      <c r="D55" s="62">
        <v>0.0</v>
      </c>
    </row>
    <row r="56" ht="15.75" customHeight="1">
      <c r="A56" s="51"/>
      <c r="B56" s="33" t="s">
        <v>269</v>
      </c>
      <c r="C56" s="62">
        <v>24833.0</v>
      </c>
      <c r="D56" s="62">
        <v>0.0</v>
      </c>
    </row>
    <row r="57" ht="15.75" customHeight="1">
      <c r="A57" s="51"/>
      <c r="B57" s="33" t="s">
        <v>270</v>
      </c>
      <c r="C57" s="62">
        <v>0.0</v>
      </c>
      <c r="D57" s="62">
        <v>0.0</v>
      </c>
    </row>
    <row r="58" ht="15.75" customHeight="1">
      <c r="A58" s="51"/>
      <c r="B58" s="33" t="s">
        <v>271</v>
      </c>
      <c r="C58" s="62">
        <v>0.0</v>
      </c>
      <c r="D58" s="62">
        <v>0.0</v>
      </c>
    </row>
    <row r="59" ht="15.75" customHeight="1">
      <c r="A59" s="51"/>
      <c r="B59" s="33" t="s">
        <v>272</v>
      </c>
      <c r="C59" s="62">
        <v>0.0</v>
      </c>
      <c r="D59" s="62">
        <v>0.0</v>
      </c>
    </row>
    <row r="60" ht="15.75" customHeight="1">
      <c r="A60" s="51"/>
      <c r="B60" s="33" t="s">
        <v>233</v>
      </c>
      <c r="C60" s="62">
        <v>0.0</v>
      </c>
      <c r="D60" s="62">
        <v>0.0</v>
      </c>
    </row>
    <row r="61" ht="15.75" customHeight="1">
      <c r="A61" s="51"/>
      <c r="B61" s="33" t="s">
        <v>235</v>
      </c>
      <c r="C61" s="62">
        <v>0.0</v>
      </c>
      <c r="D61" s="62">
        <v>0.0</v>
      </c>
    </row>
    <row r="62" ht="15.75" customHeight="1">
      <c r="A62" s="51"/>
      <c r="B62" s="33" t="s">
        <v>236</v>
      </c>
      <c r="C62" s="62">
        <v>0.0</v>
      </c>
      <c r="D62" s="62">
        <v>0.0</v>
      </c>
    </row>
    <row r="63" ht="15.75" customHeight="1">
      <c r="A63" s="51"/>
      <c r="B63" s="33" t="s">
        <v>237</v>
      </c>
      <c r="C63" s="62">
        <v>-116217.0</v>
      </c>
      <c r="D63" s="62">
        <v>12390.0</v>
      </c>
    </row>
    <row r="64" ht="15.75" customHeight="1">
      <c r="A64" s="51"/>
      <c r="B64" s="29" t="s">
        <v>273</v>
      </c>
      <c r="C64" s="59"/>
      <c r="D64" s="60"/>
    </row>
    <row r="65" ht="15.75" customHeight="1">
      <c r="A65" s="51"/>
      <c r="B65" s="33" t="s">
        <v>274</v>
      </c>
      <c r="C65" s="62"/>
      <c r="D65" s="62"/>
    </row>
    <row r="66" ht="15.75" customHeight="1">
      <c r="A66" s="51"/>
      <c r="B66" s="33" t="s">
        <v>275</v>
      </c>
      <c r="C66" s="62">
        <v>-1.4253839E7</v>
      </c>
      <c r="D66" s="62">
        <v>-3144682.0</v>
      </c>
    </row>
    <row r="67" ht="15.75" customHeight="1">
      <c r="A67" s="51"/>
      <c r="B67" s="33" t="s">
        <v>276</v>
      </c>
      <c r="C67" s="62"/>
      <c r="D67" s="62"/>
    </row>
    <row r="68" ht="15.75" customHeight="1">
      <c r="A68" s="51"/>
      <c r="B68" s="33" t="s">
        <v>277</v>
      </c>
      <c r="C68" s="62"/>
      <c r="D68" s="62"/>
    </row>
    <row r="69" ht="15.75" customHeight="1">
      <c r="A69" s="51"/>
      <c r="B69" s="33" t="s">
        <v>70</v>
      </c>
      <c r="C69" s="62"/>
      <c r="D69" s="62"/>
    </row>
    <row r="70" ht="15.75" customHeight="1">
      <c r="A70" s="51"/>
      <c r="B70" s="33" t="s">
        <v>278</v>
      </c>
      <c r="C70" s="62"/>
      <c r="D70" s="62"/>
    </row>
    <row r="71" ht="15.75" customHeight="1">
      <c r="A71" s="51"/>
      <c r="B71" s="33" t="s">
        <v>279</v>
      </c>
      <c r="C71" s="62"/>
      <c r="D71" s="62"/>
    </row>
    <row r="72" ht="15.75" customHeight="1">
      <c r="A72" s="51"/>
      <c r="B72" s="33" t="s">
        <v>280</v>
      </c>
      <c r="C72" s="62">
        <v>-3730805.0</v>
      </c>
      <c r="D72" s="62">
        <v>8034053.0</v>
      </c>
    </row>
    <row r="73" ht="15.75" customHeight="1">
      <c r="A73" s="51"/>
      <c r="B73" s="33" t="s">
        <v>281</v>
      </c>
      <c r="C73" s="62"/>
      <c r="D73" s="62"/>
    </row>
    <row r="74" ht="15.75" customHeight="1">
      <c r="A74" s="51"/>
      <c r="B74" s="33" t="s">
        <v>282</v>
      </c>
      <c r="C74" s="63">
        <f t="shared" ref="C74:D74" si="2">SUM(C40:C73)</f>
        <v>-21199442</v>
      </c>
      <c r="D74" s="63">
        <f t="shared" si="2"/>
        <v>1727537</v>
      </c>
    </row>
    <row r="75" ht="15.75" customHeight="1">
      <c r="A75" s="51"/>
      <c r="B75" s="29" t="s">
        <v>283</v>
      </c>
      <c r="C75" s="59"/>
      <c r="D75" s="60"/>
    </row>
    <row r="76" ht="15.75" customHeight="1">
      <c r="A76" s="51"/>
      <c r="B76" s="33" t="s">
        <v>284</v>
      </c>
      <c r="C76" s="62">
        <v>0.0</v>
      </c>
      <c r="D76" s="62">
        <v>0.0</v>
      </c>
    </row>
    <row r="77" ht="15.75" customHeight="1">
      <c r="A77" s="51"/>
      <c r="B77" s="33" t="s">
        <v>285</v>
      </c>
      <c r="C77" s="62">
        <v>0.0</v>
      </c>
      <c r="D77" s="62">
        <v>0.0</v>
      </c>
    </row>
    <row r="78" ht="15.75" customHeight="1">
      <c r="A78" s="48"/>
      <c r="B78" s="33" t="s">
        <v>286</v>
      </c>
      <c r="C78" s="62">
        <v>0.0</v>
      </c>
      <c r="D78" s="62">
        <v>0.0</v>
      </c>
    </row>
    <row r="79" ht="15.75" customHeight="1">
      <c r="A79" s="51"/>
      <c r="B79" s="33" t="s">
        <v>287</v>
      </c>
      <c r="C79" s="62">
        <v>0.0</v>
      </c>
      <c r="D79" s="62">
        <v>0.0</v>
      </c>
    </row>
    <row r="80" ht="15.75" customHeight="1">
      <c r="A80" s="51"/>
      <c r="B80" s="33" t="s">
        <v>288</v>
      </c>
      <c r="C80" s="62">
        <v>0.0</v>
      </c>
      <c r="D80" s="62">
        <v>0.0</v>
      </c>
    </row>
    <row r="81" ht="15.75" customHeight="1">
      <c r="A81" s="51"/>
      <c r="B81" s="33" t="s">
        <v>289</v>
      </c>
      <c r="C81" s="62">
        <v>5526346.0</v>
      </c>
      <c r="D81" s="62">
        <v>6298995.0</v>
      </c>
    </row>
    <row r="82" ht="15.75" customHeight="1">
      <c r="A82" s="51"/>
      <c r="B82" s="33" t="s">
        <v>290</v>
      </c>
      <c r="C82" s="63">
        <f t="shared" ref="C82:D82" si="3">SUM(C80:C81)</f>
        <v>5526346</v>
      </c>
      <c r="D82" s="63">
        <f t="shared" si="3"/>
        <v>6298995</v>
      </c>
    </row>
    <row r="83" ht="15.75" customHeight="1">
      <c r="A83" s="51"/>
      <c r="B83" s="33" t="s">
        <v>291</v>
      </c>
      <c r="C83" s="62">
        <v>75896.0</v>
      </c>
      <c r="D83" s="62">
        <v>0.0</v>
      </c>
    </row>
    <row r="84" ht="15.75" customHeight="1">
      <c r="A84" s="51"/>
      <c r="B84" s="33" t="s">
        <v>292</v>
      </c>
      <c r="C84" s="62">
        <v>-5047343.0</v>
      </c>
      <c r="D84" s="62">
        <v>-5640096.0</v>
      </c>
    </row>
    <row r="85" ht="15.75" customHeight="1">
      <c r="A85" s="51"/>
      <c r="B85" s="33" t="s">
        <v>293</v>
      </c>
      <c r="C85" s="62">
        <v>0.0</v>
      </c>
      <c r="D85" s="62">
        <v>0.0</v>
      </c>
    </row>
    <row r="86" ht="15.75" customHeight="1">
      <c r="A86" s="51"/>
      <c r="B86" s="33" t="s">
        <v>294</v>
      </c>
      <c r="C86" s="62">
        <v>-16555.0</v>
      </c>
      <c r="D86" s="62">
        <v>-53724.0</v>
      </c>
    </row>
    <row r="87" ht="15.75" customHeight="1">
      <c r="A87" s="51"/>
      <c r="B87" s="33" t="s">
        <v>267</v>
      </c>
      <c r="C87" s="62">
        <v>0.0</v>
      </c>
      <c r="D87" s="62">
        <v>0.0</v>
      </c>
    </row>
    <row r="88" ht="15.75" customHeight="1">
      <c r="A88" s="51"/>
      <c r="B88" s="33" t="s">
        <v>232</v>
      </c>
      <c r="C88" s="62">
        <v>0.0</v>
      </c>
      <c r="D88" s="62">
        <v>-10094.0</v>
      </c>
    </row>
    <row r="89" ht="15.75" customHeight="1">
      <c r="A89" s="51"/>
      <c r="B89" s="33" t="s">
        <v>234</v>
      </c>
      <c r="C89" s="62">
        <v>-318060.0</v>
      </c>
      <c r="D89" s="62">
        <v>0.0</v>
      </c>
    </row>
    <row r="90" ht="15.75" customHeight="1">
      <c r="A90" s="51"/>
      <c r="B90" s="33" t="s">
        <v>236</v>
      </c>
      <c r="C90" s="62">
        <v>0.0</v>
      </c>
      <c r="D90" s="62">
        <v>0.0</v>
      </c>
    </row>
    <row r="91" ht="15.75" customHeight="1">
      <c r="A91" s="51"/>
      <c r="B91" s="33" t="s">
        <v>237</v>
      </c>
      <c r="C91" s="62">
        <v>0.0</v>
      </c>
      <c r="D91" s="62">
        <v>160136.0</v>
      </c>
    </row>
    <row r="92" ht="15.75" customHeight="1">
      <c r="A92" s="51"/>
      <c r="B92" s="29" t="s">
        <v>295</v>
      </c>
      <c r="C92" s="59"/>
      <c r="D92" s="60"/>
    </row>
    <row r="93" ht="15.75" customHeight="1">
      <c r="A93" s="51"/>
      <c r="B93" s="33" t="s">
        <v>296</v>
      </c>
      <c r="C93" s="62"/>
      <c r="D93" s="62"/>
    </row>
    <row r="94" ht="15.75" customHeight="1">
      <c r="A94" s="51"/>
      <c r="B94" s="33" t="s">
        <v>297</v>
      </c>
      <c r="C94" s="62"/>
      <c r="D94" s="62"/>
    </row>
    <row r="95" ht="15.75" customHeight="1">
      <c r="A95" s="51"/>
      <c r="B95" s="33" t="s">
        <v>298</v>
      </c>
      <c r="C95" s="62"/>
      <c r="D95" s="62"/>
    </row>
    <row r="96" ht="15.75" customHeight="1">
      <c r="A96" s="51"/>
      <c r="B96" s="33" t="s">
        <v>299</v>
      </c>
      <c r="C96" s="62"/>
      <c r="D96" s="62"/>
    </row>
    <row r="97" ht="15.75" customHeight="1">
      <c r="A97" s="51"/>
      <c r="B97" s="33" t="s">
        <v>300</v>
      </c>
      <c r="C97" s="62"/>
      <c r="D97" s="62"/>
    </row>
    <row r="98" ht="15.75" customHeight="1">
      <c r="A98" s="51"/>
      <c r="B98" s="33" t="s">
        <v>301</v>
      </c>
      <c r="C98" s="62"/>
      <c r="D98" s="62"/>
    </row>
    <row r="99" ht="15.75" customHeight="1">
      <c r="A99" s="51"/>
      <c r="B99" s="33" t="s">
        <v>302</v>
      </c>
      <c r="C99" s="62"/>
      <c r="D99" s="62"/>
    </row>
    <row r="100" ht="15.75" customHeight="1">
      <c r="A100" s="51"/>
      <c r="B100" s="33" t="s">
        <v>303</v>
      </c>
      <c r="C100" s="62"/>
      <c r="D100" s="62"/>
    </row>
    <row r="101" ht="15.75" customHeight="1">
      <c r="A101" s="51"/>
      <c r="B101" s="33" t="s">
        <v>304</v>
      </c>
      <c r="C101" s="62"/>
      <c r="D101" s="62"/>
    </row>
    <row r="102" ht="15.75" customHeight="1">
      <c r="A102" s="51"/>
      <c r="B102" s="33" t="s">
        <v>305</v>
      </c>
      <c r="C102" s="62"/>
      <c r="D102" s="62"/>
    </row>
    <row r="103" ht="15.75" customHeight="1">
      <c r="A103" s="51"/>
      <c r="B103" s="33" t="s">
        <v>306</v>
      </c>
      <c r="C103" s="62"/>
      <c r="D103" s="62"/>
    </row>
    <row r="104" ht="15.75" customHeight="1">
      <c r="A104" s="51"/>
      <c r="B104" s="33" t="s">
        <v>307</v>
      </c>
      <c r="C104" s="62"/>
      <c r="D104" s="62"/>
    </row>
    <row r="105" ht="15.75" customHeight="1">
      <c r="A105" s="51"/>
      <c r="B105" s="33" t="s">
        <v>308</v>
      </c>
      <c r="C105" s="62"/>
      <c r="D105" s="62"/>
    </row>
    <row r="106" ht="15.75" customHeight="1">
      <c r="A106" s="51"/>
      <c r="B106" s="33" t="s">
        <v>309</v>
      </c>
      <c r="C106" s="62"/>
      <c r="D106" s="62"/>
    </row>
    <row r="107" ht="15.75" customHeight="1">
      <c r="A107" s="51"/>
      <c r="B107" s="33" t="s">
        <v>310</v>
      </c>
      <c r="C107" s="62"/>
      <c r="D107" s="62"/>
    </row>
    <row r="108" ht="15.75" customHeight="1">
      <c r="A108" s="51"/>
      <c r="B108" s="33" t="s">
        <v>311</v>
      </c>
      <c r="C108" s="62"/>
      <c r="D108" s="62"/>
    </row>
    <row r="109" ht="15.75" customHeight="1">
      <c r="A109" s="51"/>
      <c r="B109" s="33" t="s">
        <v>312</v>
      </c>
      <c r="C109" s="62"/>
      <c r="D109" s="62"/>
    </row>
    <row r="110" ht="15.75" customHeight="1">
      <c r="A110" s="51"/>
      <c r="B110" s="33" t="s">
        <v>313</v>
      </c>
      <c r="C110" s="62"/>
      <c r="D110" s="62"/>
    </row>
    <row r="111" ht="15.75" customHeight="1">
      <c r="A111" s="51"/>
      <c r="B111" s="33" t="s">
        <v>232</v>
      </c>
      <c r="C111" s="62"/>
      <c r="D111" s="62"/>
    </row>
    <row r="112" ht="15.75" customHeight="1">
      <c r="A112" s="51"/>
      <c r="B112" s="33" t="s">
        <v>314</v>
      </c>
      <c r="C112" s="62">
        <v>2690000.0</v>
      </c>
      <c r="D112" s="62"/>
    </row>
    <row r="113" ht="15.75" customHeight="1">
      <c r="A113" s="51"/>
      <c r="B113" s="33" t="s">
        <v>315</v>
      </c>
      <c r="C113" s="63">
        <f t="shared" ref="C113:D113" si="4">+C76+C77+C78+C79+C82+C83+C84+C85+C86+C87+C88+C89+C90+C91+C112</f>
        <v>2910284</v>
      </c>
      <c r="D113" s="63">
        <f t="shared" si="4"/>
        <v>755217</v>
      </c>
    </row>
    <row r="114" ht="21.0" customHeight="1">
      <c r="A114" s="51"/>
      <c r="B114" s="33" t="s">
        <v>316</v>
      </c>
      <c r="C114" s="63">
        <f t="shared" ref="C114:D114" si="5">+C38+C74+C113</f>
        <v>-826790</v>
      </c>
      <c r="D114" s="63">
        <f t="shared" si="5"/>
        <v>1218259</v>
      </c>
    </row>
    <row r="115" ht="15.75" customHeight="1">
      <c r="A115" s="51"/>
      <c r="B115" s="29" t="s">
        <v>317</v>
      </c>
      <c r="C115" s="59"/>
      <c r="D115" s="60"/>
    </row>
    <row r="116" ht="15.75" customHeight="1">
      <c r="A116" s="51"/>
      <c r="B116" s="33" t="s">
        <v>317</v>
      </c>
      <c r="C116" s="62">
        <v>93825.0</v>
      </c>
      <c r="D116" s="62">
        <v>16884.0</v>
      </c>
    </row>
    <row r="117" ht="15.75" customHeight="1">
      <c r="A117" s="51"/>
      <c r="B117" s="33" t="s">
        <v>318</v>
      </c>
      <c r="C117" s="63">
        <f t="shared" ref="C117:D117" si="6">+C114+C116</f>
        <v>-732965</v>
      </c>
      <c r="D117" s="63">
        <f t="shared" si="6"/>
        <v>1235143</v>
      </c>
    </row>
    <row r="118" ht="15.75" customHeight="1">
      <c r="A118" s="51"/>
      <c r="B118" s="33" t="s">
        <v>319</v>
      </c>
      <c r="C118" s="62">
        <v>3.3940561E7</v>
      </c>
      <c r="D118" s="62">
        <v>9929939.0</v>
      </c>
    </row>
    <row r="119" ht="15.75" customHeight="1">
      <c r="A119" s="54"/>
      <c r="B119" s="38" t="s">
        <v>320</v>
      </c>
      <c r="C119" s="63">
        <f t="shared" ref="C119:D119" si="7">+C117+C118</f>
        <v>33207596</v>
      </c>
      <c r="D119" s="63">
        <f t="shared" si="7"/>
        <v>11165082</v>
      </c>
    </row>
    <row r="120" ht="15.75" customHeight="1">
      <c r="A120" s="41"/>
      <c r="B120" s="41"/>
      <c r="C120" s="41"/>
      <c r="D120" s="41"/>
    </row>
    <row r="121" ht="15.75" customHeight="1">
      <c r="A121" s="41"/>
      <c r="B121" s="41"/>
      <c r="C121" s="41"/>
      <c r="D121" s="41"/>
    </row>
    <row r="122" ht="15.75" customHeight="1">
      <c r="A122" s="41"/>
      <c r="B122" s="41"/>
      <c r="C122" s="41"/>
      <c r="D122" s="41"/>
    </row>
    <row r="123" ht="15.75" customHeight="1">
      <c r="A123" s="41"/>
      <c r="B123" s="41"/>
      <c r="C123" s="41"/>
      <c r="D123" s="41"/>
    </row>
    <row r="124" ht="15.75" customHeight="1">
      <c r="A124" s="41"/>
      <c r="B124" s="41"/>
      <c r="C124" s="41"/>
      <c r="D124" s="41"/>
    </row>
    <row r="125" ht="15.75" customHeight="1">
      <c r="A125" s="41"/>
      <c r="B125" s="41"/>
      <c r="C125" s="41"/>
      <c r="D125" s="41"/>
    </row>
    <row r="126" ht="15.75" customHeight="1">
      <c r="A126" s="41"/>
      <c r="B126" s="41"/>
      <c r="C126" s="41"/>
      <c r="D126" s="41"/>
    </row>
    <row r="127" ht="15.75" customHeight="1">
      <c r="A127" s="41"/>
      <c r="B127" s="41"/>
      <c r="C127" s="41"/>
      <c r="D127" s="41"/>
    </row>
    <row r="128" ht="15.75" customHeight="1">
      <c r="A128" s="41"/>
      <c r="B128" s="41"/>
      <c r="C128" s="41"/>
      <c r="D128" s="41"/>
    </row>
    <row r="129" ht="15.75" customHeight="1">
      <c r="A129" s="41"/>
      <c r="B129" s="41"/>
      <c r="C129" s="41"/>
      <c r="D129" s="41"/>
    </row>
    <row r="130" ht="15.75" customHeight="1">
      <c r="A130" s="41"/>
      <c r="B130" s="41"/>
      <c r="C130" s="41"/>
      <c r="D130" s="41"/>
    </row>
    <row r="131" ht="15.75" customHeight="1">
      <c r="A131" s="41"/>
      <c r="B131" s="41"/>
      <c r="C131" s="41"/>
      <c r="D131" s="41"/>
    </row>
    <row r="132" ht="15.75" customHeight="1">
      <c r="A132" s="41"/>
      <c r="B132" s="41"/>
      <c r="C132" s="41"/>
      <c r="D132" s="41"/>
    </row>
    <row r="133" ht="15.75" customHeight="1">
      <c r="A133" s="41"/>
      <c r="B133" s="41"/>
      <c r="C133" s="41"/>
      <c r="D133" s="41"/>
    </row>
    <row r="134" ht="15.75" customHeight="1">
      <c r="A134" s="41"/>
      <c r="B134" s="41"/>
      <c r="C134" s="41"/>
      <c r="D134" s="41"/>
    </row>
    <row r="135" ht="15.75" customHeight="1">
      <c r="A135" s="41"/>
      <c r="B135" s="41"/>
      <c r="C135" s="41"/>
      <c r="D135" s="41"/>
    </row>
    <row r="136" ht="15.75" customHeight="1">
      <c r="A136" s="41"/>
      <c r="B136" s="41"/>
      <c r="C136" s="41"/>
      <c r="D136" s="41"/>
    </row>
    <row r="137" ht="15.75" customHeight="1">
      <c r="A137" s="41"/>
      <c r="B137" s="41"/>
      <c r="C137" s="41"/>
      <c r="D137" s="41"/>
    </row>
    <row r="138" ht="15.75" customHeight="1">
      <c r="A138" s="41"/>
      <c r="B138" s="41"/>
      <c r="C138" s="41"/>
      <c r="D138" s="41"/>
    </row>
    <row r="139" ht="15.75" customHeight="1">
      <c r="A139" s="41"/>
      <c r="B139" s="41"/>
      <c r="C139" s="41"/>
      <c r="D139" s="41"/>
    </row>
    <row r="140" ht="15.75" customHeight="1">
      <c r="A140" s="41"/>
      <c r="B140" s="41"/>
      <c r="C140" s="41"/>
      <c r="D140" s="41"/>
    </row>
    <row r="141" ht="15.75" customHeight="1">
      <c r="A141" s="41"/>
      <c r="B141" s="41"/>
      <c r="C141" s="41"/>
      <c r="D141" s="41"/>
    </row>
    <row r="142" ht="15.75" customHeight="1">
      <c r="A142" s="41"/>
      <c r="B142" s="41"/>
      <c r="C142" s="41"/>
      <c r="D142" s="41"/>
    </row>
    <row r="143" ht="15.75" customHeight="1">
      <c r="A143" s="41"/>
      <c r="B143" s="41"/>
      <c r="C143" s="41"/>
      <c r="D143" s="41"/>
    </row>
    <row r="144" ht="15.75" customHeight="1">
      <c r="A144" s="41"/>
      <c r="B144" s="41"/>
      <c r="C144" s="41"/>
      <c r="D144" s="41"/>
    </row>
    <row r="145" ht="15.75" customHeight="1">
      <c r="A145" s="41"/>
      <c r="B145" s="41"/>
      <c r="C145" s="41"/>
      <c r="D145" s="41"/>
    </row>
    <row r="146" ht="15.75" customHeight="1">
      <c r="A146" s="41"/>
      <c r="B146" s="41"/>
      <c r="C146" s="41"/>
      <c r="D146" s="41"/>
    </row>
    <row r="147" ht="15.75" customHeight="1">
      <c r="A147" s="41"/>
      <c r="B147" s="41"/>
      <c r="C147" s="41"/>
      <c r="D147" s="41"/>
    </row>
    <row r="148" ht="15.75" customHeight="1">
      <c r="A148" s="41"/>
      <c r="B148" s="41"/>
      <c r="C148" s="41"/>
      <c r="D148" s="41"/>
    </row>
    <row r="149" ht="15.75" customHeight="1">
      <c r="A149" s="41"/>
      <c r="B149" s="41"/>
      <c r="C149" s="41"/>
      <c r="D149" s="41"/>
    </row>
    <row r="150" ht="15.75" customHeight="1">
      <c r="A150" s="41"/>
      <c r="B150" s="41"/>
      <c r="C150" s="41"/>
      <c r="D150" s="41"/>
    </row>
    <row r="151" ht="15.75" customHeight="1">
      <c r="A151" s="41"/>
      <c r="B151" s="41"/>
      <c r="C151" s="41"/>
      <c r="D151" s="41"/>
    </row>
    <row r="152" ht="15.75" customHeight="1">
      <c r="A152" s="41"/>
      <c r="B152" s="41"/>
      <c r="C152" s="41"/>
      <c r="D152" s="41"/>
    </row>
    <row r="153" ht="15.75" customHeight="1">
      <c r="A153" s="41"/>
      <c r="B153" s="41"/>
      <c r="C153" s="41"/>
      <c r="D153" s="41"/>
    </row>
    <row r="154" ht="15.75" customHeight="1">
      <c r="A154" s="41"/>
      <c r="B154" s="41"/>
      <c r="C154" s="41"/>
      <c r="D154" s="41"/>
    </row>
    <row r="155" ht="15.75" customHeight="1">
      <c r="A155" s="41"/>
      <c r="B155" s="41"/>
      <c r="C155" s="41"/>
      <c r="D155" s="41"/>
    </row>
    <row r="156" ht="15.75" customHeight="1">
      <c r="A156" s="41"/>
      <c r="B156" s="41"/>
      <c r="C156" s="41"/>
      <c r="D156" s="41"/>
    </row>
    <row r="157" ht="15.75" customHeight="1">
      <c r="A157" s="41"/>
      <c r="B157" s="41"/>
      <c r="C157" s="41"/>
      <c r="D157" s="41"/>
    </row>
    <row r="158" ht="15.75" customHeight="1">
      <c r="A158" s="41"/>
      <c r="B158" s="41"/>
      <c r="C158" s="41"/>
      <c r="D158" s="41"/>
    </row>
    <row r="159" ht="15.75" customHeight="1">
      <c r="A159" s="41"/>
      <c r="B159" s="41"/>
      <c r="C159" s="41"/>
      <c r="D159" s="41"/>
    </row>
    <row r="160" ht="15.75" customHeight="1">
      <c r="A160" s="41"/>
      <c r="B160" s="41"/>
      <c r="C160" s="41"/>
      <c r="D160" s="41"/>
    </row>
    <row r="161" ht="15.75" customHeight="1">
      <c r="A161" s="41"/>
      <c r="B161" s="41"/>
      <c r="C161" s="41"/>
      <c r="D161" s="41"/>
    </row>
    <row r="162" ht="15.75" customHeight="1">
      <c r="A162" s="41"/>
      <c r="B162" s="41"/>
      <c r="C162" s="41"/>
      <c r="D162" s="41"/>
    </row>
    <row r="163" ht="15.75" customHeight="1">
      <c r="A163" s="41"/>
      <c r="B163" s="41"/>
      <c r="C163" s="41"/>
      <c r="D163" s="41"/>
    </row>
    <row r="164" ht="15.75" customHeight="1">
      <c r="A164" s="41"/>
      <c r="B164" s="41"/>
      <c r="C164" s="41"/>
      <c r="D164" s="41"/>
    </row>
    <row r="165" ht="15.75" customHeight="1">
      <c r="A165" s="41"/>
      <c r="B165" s="41"/>
      <c r="C165" s="41"/>
      <c r="D165" s="41"/>
    </row>
    <row r="166" ht="15.75" customHeight="1">
      <c r="A166" s="41"/>
      <c r="B166" s="41"/>
      <c r="C166" s="41"/>
      <c r="D166" s="41"/>
    </row>
    <row r="167" ht="15.75" customHeight="1">
      <c r="A167" s="41"/>
      <c r="B167" s="41"/>
      <c r="C167" s="41"/>
      <c r="D167" s="41"/>
    </row>
    <row r="168" ht="15.75" customHeight="1">
      <c r="A168" s="41"/>
      <c r="B168" s="41"/>
      <c r="C168" s="41"/>
      <c r="D168" s="41"/>
    </row>
    <row r="169" ht="15.75" customHeight="1">
      <c r="A169" s="41"/>
      <c r="B169" s="41"/>
      <c r="C169" s="41"/>
      <c r="D169" s="41"/>
    </row>
    <row r="170" ht="15.75" customHeight="1">
      <c r="A170" s="41"/>
      <c r="B170" s="41"/>
      <c r="C170" s="41"/>
      <c r="D170" s="41"/>
    </row>
    <row r="171" ht="15.75" customHeight="1">
      <c r="A171" s="41"/>
      <c r="B171" s="41"/>
      <c r="C171" s="41"/>
      <c r="D171" s="41"/>
    </row>
    <row r="172" ht="15.75" customHeight="1">
      <c r="A172" s="41"/>
      <c r="B172" s="41"/>
      <c r="C172" s="41"/>
      <c r="D172" s="41"/>
    </row>
    <row r="173" ht="15.75" customHeight="1">
      <c r="A173" s="41"/>
      <c r="B173" s="41"/>
      <c r="C173" s="41"/>
      <c r="D173" s="41"/>
    </row>
    <row r="174" ht="15.75" customHeight="1">
      <c r="A174" s="41"/>
      <c r="B174" s="41"/>
      <c r="C174" s="41"/>
      <c r="D174" s="41"/>
    </row>
    <row r="175" ht="15.75" customHeight="1">
      <c r="A175" s="41"/>
      <c r="B175" s="41"/>
      <c r="C175" s="41"/>
      <c r="D175" s="41"/>
    </row>
    <row r="176" ht="15.75" customHeight="1">
      <c r="A176" s="41"/>
      <c r="B176" s="41"/>
      <c r="C176" s="41"/>
      <c r="D176" s="41"/>
    </row>
    <row r="177" ht="15.75" customHeight="1">
      <c r="A177" s="41"/>
      <c r="B177" s="41"/>
      <c r="C177" s="41"/>
      <c r="D177" s="41"/>
    </row>
    <row r="178" ht="15.75" customHeight="1">
      <c r="A178" s="41"/>
      <c r="B178" s="41"/>
      <c r="C178" s="41"/>
      <c r="D178" s="41"/>
    </row>
    <row r="179" ht="15.75" customHeight="1">
      <c r="A179" s="41"/>
      <c r="B179" s="41"/>
      <c r="C179" s="41"/>
      <c r="D179" s="41"/>
    </row>
    <row r="180" ht="15.75" customHeight="1">
      <c r="A180" s="41"/>
      <c r="B180" s="41"/>
      <c r="C180" s="41"/>
      <c r="D180" s="41"/>
    </row>
    <row r="181" ht="15.75" customHeight="1">
      <c r="A181" s="41"/>
      <c r="B181" s="41"/>
      <c r="C181" s="41"/>
      <c r="D181" s="41"/>
    </row>
    <row r="182" ht="15.75" customHeight="1">
      <c r="A182" s="41"/>
      <c r="B182" s="41"/>
      <c r="C182" s="41"/>
      <c r="D182" s="41"/>
    </row>
    <row r="183" ht="15.75" customHeight="1">
      <c r="A183" s="41"/>
      <c r="B183" s="41"/>
      <c r="C183" s="41"/>
      <c r="D183" s="41"/>
    </row>
    <row r="184" ht="15.75" customHeight="1">
      <c r="A184" s="41"/>
      <c r="B184" s="41"/>
      <c r="C184" s="41"/>
      <c r="D184" s="41"/>
    </row>
    <row r="185" ht="15.75" customHeight="1">
      <c r="A185" s="41"/>
      <c r="B185" s="41"/>
      <c r="C185" s="41"/>
      <c r="D185" s="41"/>
    </row>
    <row r="186" ht="15.75" customHeight="1">
      <c r="A186" s="41"/>
      <c r="B186" s="41"/>
      <c r="C186" s="41"/>
      <c r="D186" s="41"/>
    </row>
    <row r="187" ht="15.75" customHeight="1">
      <c r="A187" s="41"/>
      <c r="B187" s="41"/>
      <c r="C187" s="41"/>
      <c r="D187" s="41"/>
    </row>
    <row r="188" ht="15.75" customHeight="1">
      <c r="A188" s="41"/>
      <c r="B188" s="41"/>
      <c r="C188" s="41"/>
      <c r="D188" s="41"/>
    </row>
    <row r="189" ht="15.75" customHeight="1">
      <c r="A189" s="41"/>
      <c r="B189" s="41"/>
      <c r="C189" s="41"/>
      <c r="D189" s="41"/>
    </row>
    <row r="190" ht="15.75" customHeight="1">
      <c r="A190" s="41"/>
      <c r="B190" s="41"/>
      <c r="C190" s="41"/>
      <c r="D190" s="41"/>
    </row>
    <row r="191" ht="15.75" customHeight="1">
      <c r="A191" s="41"/>
      <c r="B191" s="41"/>
      <c r="C191" s="41"/>
      <c r="D191" s="41"/>
    </row>
    <row r="192" ht="15.75" customHeight="1">
      <c r="A192" s="41"/>
      <c r="B192" s="41"/>
      <c r="C192" s="41"/>
      <c r="D192" s="41"/>
    </row>
    <row r="193" ht="15.75" customHeight="1">
      <c r="A193" s="41"/>
      <c r="B193" s="41"/>
      <c r="C193" s="41"/>
      <c r="D193" s="41"/>
    </row>
    <row r="194" ht="15.75" customHeight="1">
      <c r="A194" s="41"/>
      <c r="B194" s="41"/>
      <c r="C194" s="41"/>
      <c r="D194" s="41"/>
    </row>
    <row r="195" ht="15.75" customHeight="1">
      <c r="A195" s="41"/>
      <c r="B195" s="41"/>
      <c r="C195" s="41"/>
      <c r="D195" s="41"/>
    </row>
    <row r="196" ht="15.75" customHeight="1">
      <c r="A196" s="41"/>
      <c r="B196" s="41"/>
      <c r="C196" s="41"/>
      <c r="D196" s="41"/>
    </row>
    <row r="197" ht="15.75" customHeight="1">
      <c r="A197" s="41"/>
      <c r="B197" s="41"/>
      <c r="C197" s="41"/>
      <c r="D197" s="41"/>
    </row>
    <row r="198" ht="15.75" customHeight="1">
      <c r="A198" s="41"/>
      <c r="B198" s="41"/>
      <c r="C198" s="41"/>
      <c r="D198" s="41"/>
    </row>
    <row r="199" ht="15.75" customHeight="1">
      <c r="A199" s="41"/>
      <c r="B199" s="41"/>
      <c r="C199" s="41"/>
      <c r="D199" s="41"/>
    </row>
    <row r="200" ht="15.75" customHeight="1">
      <c r="A200" s="41"/>
      <c r="B200" s="41"/>
      <c r="C200" s="41"/>
      <c r="D200" s="41"/>
    </row>
    <row r="201" ht="15.75" customHeight="1">
      <c r="A201" s="41"/>
      <c r="B201" s="41"/>
      <c r="C201" s="41"/>
      <c r="D201" s="41"/>
    </row>
    <row r="202" ht="15.75" customHeight="1">
      <c r="A202" s="41"/>
      <c r="B202" s="41"/>
      <c r="C202" s="41"/>
      <c r="D202" s="41"/>
    </row>
    <row r="203" ht="15.75" customHeight="1">
      <c r="A203" s="41"/>
      <c r="B203" s="41"/>
      <c r="C203" s="41"/>
      <c r="D203" s="41"/>
    </row>
    <row r="204" ht="15.75" customHeight="1">
      <c r="A204" s="41"/>
      <c r="B204" s="41"/>
      <c r="C204" s="41"/>
      <c r="D204" s="41"/>
    </row>
    <row r="205" ht="15.75" customHeight="1">
      <c r="A205" s="41"/>
      <c r="B205" s="41"/>
      <c r="C205" s="41"/>
      <c r="D205" s="41"/>
    </row>
    <row r="206" ht="15.75" customHeight="1">
      <c r="A206" s="41"/>
      <c r="B206" s="41"/>
      <c r="C206" s="41"/>
      <c r="D206" s="41"/>
    </row>
    <row r="207" ht="15.75" customHeight="1">
      <c r="A207" s="41"/>
      <c r="B207" s="41"/>
      <c r="C207" s="41"/>
      <c r="D207" s="41"/>
    </row>
    <row r="208" ht="15.75" customHeight="1">
      <c r="A208" s="41"/>
      <c r="B208" s="41"/>
      <c r="C208" s="41"/>
      <c r="D208" s="41"/>
    </row>
    <row r="209" ht="15.75" customHeight="1">
      <c r="A209" s="41"/>
      <c r="B209" s="41"/>
      <c r="C209" s="41"/>
      <c r="D209" s="41"/>
    </row>
    <row r="210" ht="15.75" customHeight="1">
      <c r="A210" s="41"/>
      <c r="B210" s="41"/>
      <c r="C210" s="41"/>
      <c r="D210" s="41"/>
    </row>
    <row r="211" ht="15.75" customHeight="1">
      <c r="A211" s="41"/>
      <c r="B211" s="41"/>
      <c r="C211" s="41"/>
      <c r="D211" s="41"/>
    </row>
    <row r="212" ht="15.75" customHeight="1">
      <c r="A212" s="41"/>
      <c r="B212" s="41"/>
      <c r="C212" s="41"/>
      <c r="D212" s="41"/>
    </row>
    <row r="213" ht="15.75" customHeight="1">
      <c r="A213" s="41"/>
      <c r="B213" s="41"/>
      <c r="C213" s="41"/>
      <c r="D213" s="41"/>
    </row>
    <row r="214" ht="15.75" customHeight="1">
      <c r="A214" s="41"/>
      <c r="B214" s="41"/>
      <c r="C214" s="41"/>
      <c r="D214" s="41"/>
    </row>
    <row r="215" ht="15.75" customHeight="1">
      <c r="A215" s="41"/>
      <c r="B215" s="41"/>
      <c r="C215" s="41"/>
      <c r="D215" s="41"/>
    </row>
    <row r="216" ht="15.75" customHeight="1">
      <c r="A216" s="41"/>
      <c r="B216" s="41"/>
      <c r="C216" s="41"/>
      <c r="D216" s="41"/>
    </row>
    <row r="217" ht="15.75" customHeight="1">
      <c r="A217" s="41"/>
      <c r="B217" s="41"/>
      <c r="C217" s="41"/>
      <c r="D217" s="41"/>
    </row>
    <row r="218" ht="15.75" customHeight="1">
      <c r="A218" s="41"/>
      <c r="B218" s="41"/>
      <c r="C218" s="41"/>
      <c r="D218" s="41"/>
    </row>
    <row r="219" ht="15.75" customHeight="1">
      <c r="A219" s="41"/>
      <c r="B219" s="41"/>
      <c r="C219" s="41"/>
      <c r="D219" s="41"/>
    </row>
    <row r="220" ht="15.75" customHeight="1">
      <c r="A220" s="41"/>
      <c r="B220" s="41"/>
      <c r="C220" s="41"/>
      <c r="D220" s="41"/>
    </row>
    <row r="221" ht="15.75" customHeight="1">
      <c r="A221" s="41"/>
      <c r="B221" s="41"/>
      <c r="C221" s="41"/>
      <c r="D221" s="41"/>
    </row>
    <row r="222" ht="15.75" customHeight="1">
      <c r="A222" s="41"/>
      <c r="B222" s="41"/>
      <c r="C222" s="41"/>
      <c r="D222" s="41"/>
    </row>
    <row r="223" ht="15.75" customHeight="1">
      <c r="A223" s="41"/>
      <c r="B223" s="41"/>
      <c r="C223" s="41"/>
      <c r="D223" s="41"/>
    </row>
    <row r="224" ht="15.75" customHeight="1">
      <c r="A224" s="41"/>
      <c r="B224" s="41"/>
      <c r="C224" s="41"/>
      <c r="D224" s="41"/>
    </row>
    <row r="225" ht="15.75" customHeight="1">
      <c r="A225" s="41"/>
      <c r="B225" s="41"/>
      <c r="C225" s="41"/>
      <c r="D225" s="41"/>
    </row>
    <row r="226" ht="15.75" customHeight="1">
      <c r="A226" s="41"/>
      <c r="B226" s="41"/>
      <c r="C226" s="41"/>
      <c r="D226" s="41"/>
    </row>
    <row r="227" ht="15.75" customHeight="1">
      <c r="A227" s="41"/>
      <c r="B227" s="41"/>
      <c r="C227" s="41"/>
      <c r="D227" s="41"/>
    </row>
    <row r="228" ht="15.75" customHeight="1">
      <c r="A228" s="41"/>
      <c r="B228" s="41"/>
      <c r="C228" s="41"/>
      <c r="D228" s="41"/>
    </row>
    <row r="229" ht="15.75" customHeight="1">
      <c r="A229" s="41"/>
      <c r="B229" s="41"/>
      <c r="C229" s="41"/>
      <c r="D229" s="41"/>
    </row>
    <row r="230" ht="15.75" customHeight="1">
      <c r="A230" s="41"/>
      <c r="B230" s="41"/>
      <c r="C230" s="41"/>
      <c r="D230" s="41"/>
    </row>
    <row r="231" ht="15.75" customHeight="1">
      <c r="A231" s="41"/>
      <c r="B231" s="41"/>
      <c r="C231" s="41"/>
      <c r="D231" s="41"/>
    </row>
    <row r="232" ht="15.75" customHeight="1">
      <c r="A232" s="41"/>
      <c r="B232" s="41"/>
      <c r="C232" s="41"/>
      <c r="D232" s="41"/>
    </row>
    <row r="233" ht="15.75" customHeight="1">
      <c r="A233" s="41"/>
      <c r="B233" s="41"/>
      <c r="C233" s="41"/>
      <c r="D233" s="41"/>
    </row>
    <row r="234" ht="15.75" customHeight="1">
      <c r="A234" s="41"/>
      <c r="B234" s="41"/>
      <c r="C234" s="41"/>
      <c r="D234" s="41"/>
    </row>
    <row r="235" ht="15.75" customHeight="1">
      <c r="A235" s="41"/>
      <c r="B235" s="41"/>
      <c r="C235" s="41"/>
      <c r="D235" s="41"/>
    </row>
    <row r="236" ht="15.75" customHeight="1">
      <c r="A236" s="41"/>
      <c r="B236" s="41"/>
      <c r="C236" s="41"/>
      <c r="D236" s="41"/>
    </row>
    <row r="237" ht="15.75" customHeight="1">
      <c r="A237" s="41"/>
      <c r="B237" s="41"/>
      <c r="C237" s="41"/>
      <c r="D237" s="41"/>
    </row>
    <row r="238" ht="15.75" customHeight="1">
      <c r="A238" s="41"/>
      <c r="B238" s="41"/>
      <c r="C238" s="41"/>
      <c r="D238" s="41"/>
    </row>
    <row r="239" ht="15.75" customHeight="1">
      <c r="A239" s="41"/>
      <c r="B239" s="41"/>
      <c r="C239" s="41"/>
      <c r="D239" s="41"/>
    </row>
    <row r="240" ht="15.75" customHeight="1">
      <c r="A240" s="41"/>
      <c r="B240" s="41"/>
      <c r="C240" s="41"/>
      <c r="D240" s="41"/>
    </row>
    <row r="241" ht="15.75" customHeight="1">
      <c r="A241" s="41"/>
      <c r="B241" s="41"/>
      <c r="C241" s="41"/>
      <c r="D241" s="41"/>
    </row>
    <row r="242" ht="15.75" customHeight="1">
      <c r="A242" s="41"/>
      <c r="B242" s="41"/>
      <c r="C242" s="41"/>
      <c r="D242" s="41"/>
    </row>
    <row r="243" ht="15.75" customHeight="1">
      <c r="A243" s="41"/>
      <c r="B243" s="41"/>
      <c r="C243" s="41"/>
      <c r="D243" s="41"/>
    </row>
    <row r="244" ht="15.75" customHeight="1">
      <c r="A244" s="41"/>
      <c r="B244" s="41"/>
      <c r="C244" s="41"/>
      <c r="D244" s="41"/>
    </row>
    <row r="245" ht="15.75" customHeight="1">
      <c r="A245" s="41"/>
      <c r="B245" s="41"/>
      <c r="C245" s="41"/>
      <c r="D245" s="41"/>
    </row>
    <row r="246" ht="15.75" customHeight="1">
      <c r="A246" s="41"/>
      <c r="B246" s="41"/>
      <c r="C246" s="41"/>
      <c r="D246" s="41"/>
    </row>
    <row r="247" ht="15.75" customHeight="1">
      <c r="A247" s="41"/>
      <c r="B247" s="41"/>
      <c r="C247" s="41"/>
      <c r="D247" s="41"/>
    </row>
    <row r="248" ht="15.75" customHeight="1">
      <c r="A248" s="41"/>
      <c r="B248" s="41"/>
      <c r="C248" s="41"/>
      <c r="D248" s="41"/>
    </row>
    <row r="249" ht="15.75" customHeight="1">
      <c r="A249" s="41"/>
      <c r="B249" s="41"/>
      <c r="C249" s="41"/>
      <c r="D249" s="41"/>
    </row>
    <row r="250" ht="15.75" customHeight="1">
      <c r="A250" s="41"/>
      <c r="B250" s="41"/>
      <c r="C250" s="41"/>
      <c r="D250" s="41"/>
    </row>
    <row r="251" ht="15.75" customHeight="1">
      <c r="A251" s="41"/>
      <c r="B251" s="41"/>
      <c r="C251" s="41"/>
      <c r="D251" s="41"/>
    </row>
    <row r="252" ht="15.75" customHeight="1">
      <c r="A252" s="41"/>
      <c r="B252" s="41"/>
      <c r="C252" s="41"/>
      <c r="D252" s="41"/>
    </row>
    <row r="253" ht="15.75" customHeight="1">
      <c r="A253" s="41"/>
      <c r="B253" s="41"/>
      <c r="C253" s="41"/>
      <c r="D253" s="41"/>
    </row>
    <row r="254" ht="15.75" customHeight="1">
      <c r="A254" s="41"/>
      <c r="B254" s="41"/>
      <c r="C254" s="41"/>
      <c r="D254" s="41"/>
    </row>
    <row r="255" ht="15.75" customHeight="1">
      <c r="A255" s="41"/>
      <c r="B255" s="41"/>
      <c r="C255" s="41"/>
      <c r="D255" s="41"/>
    </row>
    <row r="256" ht="15.75" customHeight="1">
      <c r="A256" s="41"/>
      <c r="B256" s="41"/>
      <c r="C256" s="41"/>
      <c r="D256" s="41"/>
    </row>
    <row r="257" ht="15.75" customHeight="1">
      <c r="A257" s="41"/>
      <c r="B257" s="41"/>
      <c r="C257" s="41"/>
      <c r="D257" s="41"/>
    </row>
    <row r="258" ht="15.75" customHeight="1">
      <c r="A258" s="41"/>
      <c r="B258" s="41"/>
      <c r="C258" s="41"/>
      <c r="D258" s="41"/>
    </row>
    <row r="259" ht="15.75" customHeight="1">
      <c r="A259" s="41"/>
      <c r="B259" s="41"/>
      <c r="C259" s="41"/>
      <c r="D259" s="41"/>
    </row>
    <row r="260" ht="15.75" customHeight="1">
      <c r="A260" s="41"/>
      <c r="B260" s="41"/>
      <c r="C260" s="41"/>
      <c r="D260" s="41"/>
    </row>
    <row r="261" ht="15.75" customHeight="1">
      <c r="A261" s="41"/>
      <c r="B261" s="41"/>
      <c r="C261" s="41"/>
      <c r="D261" s="41"/>
    </row>
    <row r="262" ht="15.75" customHeight="1">
      <c r="A262" s="41"/>
      <c r="B262" s="41"/>
      <c r="C262" s="41"/>
      <c r="D262" s="41"/>
    </row>
    <row r="263" ht="15.75" customHeight="1">
      <c r="A263" s="41"/>
      <c r="B263" s="41"/>
      <c r="C263" s="41"/>
      <c r="D263" s="41"/>
    </row>
    <row r="264" ht="15.75" customHeight="1">
      <c r="A264" s="41"/>
      <c r="B264" s="41"/>
      <c r="C264" s="41"/>
      <c r="D264" s="41"/>
    </row>
    <row r="265" ht="15.75" customHeight="1">
      <c r="A265" s="41"/>
      <c r="B265" s="41"/>
      <c r="C265" s="41"/>
      <c r="D265" s="41"/>
    </row>
    <row r="266" ht="15.75" customHeight="1">
      <c r="A266" s="41"/>
      <c r="B266" s="41"/>
      <c r="C266" s="41"/>
      <c r="D266" s="41"/>
    </row>
    <row r="267" ht="15.75" customHeight="1">
      <c r="A267" s="41"/>
      <c r="B267" s="41"/>
      <c r="C267" s="41"/>
      <c r="D267" s="41"/>
    </row>
    <row r="268" ht="15.75" customHeight="1">
      <c r="A268" s="41"/>
      <c r="B268" s="41"/>
      <c r="C268" s="41"/>
      <c r="D268" s="41"/>
    </row>
    <row r="269" ht="15.75" customHeight="1">
      <c r="A269" s="41"/>
      <c r="B269" s="41"/>
      <c r="C269" s="41"/>
      <c r="D269" s="41"/>
    </row>
    <row r="270" ht="15.75" customHeight="1">
      <c r="A270" s="41"/>
      <c r="B270" s="41"/>
      <c r="C270" s="41"/>
      <c r="D270" s="41"/>
    </row>
    <row r="271" ht="15.75" customHeight="1">
      <c r="A271" s="41"/>
      <c r="B271" s="41"/>
      <c r="C271" s="41"/>
      <c r="D271" s="41"/>
    </row>
    <row r="272" ht="15.75" customHeight="1">
      <c r="A272" s="41"/>
      <c r="B272" s="41"/>
      <c r="C272" s="41"/>
      <c r="D272" s="41"/>
    </row>
    <row r="273" ht="15.75" customHeight="1">
      <c r="A273" s="41"/>
      <c r="B273" s="41"/>
      <c r="C273" s="41"/>
      <c r="D273" s="41"/>
    </row>
    <row r="274" ht="15.75" customHeight="1">
      <c r="A274" s="41"/>
      <c r="B274" s="41"/>
      <c r="C274" s="41"/>
      <c r="D274" s="41"/>
    </row>
    <row r="275" ht="15.75" customHeight="1">
      <c r="A275" s="41"/>
      <c r="B275" s="41"/>
      <c r="C275" s="41"/>
      <c r="D275" s="41"/>
    </row>
    <row r="276" ht="15.75" customHeight="1">
      <c r="A276" s="41"/>
      <c r="B276" s="41"/>
      <c r="C276" s="41"/>
      <c r="D276" s="41"/>
    </row>
    <row r="277" ht="15.75" customHeight="1">
      <c r="A277" s="41"/>
      <c r="B277" s="41"/>
      <c r="C277" s="41"/>
      <c r="D277" s="41"/>
    </row>
    <row r="278" ht="15.75" customHeight="1">
      <c r="A278" s="41"/>
      <c r="B278" s="41"/>
      <c r="C278" s="41"/>
      <c r="D278" s="41"/>
    </row>
    <row r="279" ht="15.75" customHeight="1">
      <c r="A279" s="41"/>
      <c r="B279" s="41"/>
      <c r="C279" s="41"/>
      <c r="D279" s="41"/>
    </row>
    <row r="280" ht="15.75" customHeight="1">
      <c r="A280" s="41"/>
      <c r="B280" s="41"/>
      <c r="C280" s="41"/>
      <c r="D280" s="41"/>
    </row>
    <row r="281" ht="15.75" customHeight="1">
      <c r="A281" s="41"/>
      <c r="B281" s="41"/>
      <c r="C281" s="41"/>
      <c r="D281" s="41"/>
    </row>
    <row r="282" ht="15.75" customHeight="1">
      <c r="A282" s="41"/>
      <c r="B282" s="41"/>
      <c r="C282" s="41"/>
      <c r="D282" s="41"/>
    </row>
    <row r="283" ht="15.75" customHeight="1">
      <c r="A283" s="41"/>
      <c r="B283" s="41"/>
      <c r="C283" s="41"/>
      <c r="D283" s="41"/>
    </row>
    <row r="284" ht="15.75" customHeight="1">
      <c r="A284" s="41"/>
      <c r="B284" s="41"/>
      <c r="C284" s="41"/>
      <c r="D284" s="41"/>
    </row>
    <row r="285" ht="15.75" customHeight="1">
      <c r="A285" s="41"/>
      <c r="B285" s="41"/>
      <c r="C285" s="41"/>
      <c r="D285" s="41"/>
    </row>
    <row r="286" ht="15.75" customHeight="1">
      <c r="A286" s="41"/>
      <c r="B286" s="41"/>
      <c r="C286" s="41"/>
      <c r="D286" s="41"/>
    </row>
    <row r="287" ht="15.75" customHeight="1">
      <c r="A287" s="41"/>
      <c r="B287" s="41"/>
      <c r="C287" s="41"/>
      <c r="D287" s="41"/>
    </row>
    <row r="288" ht="15.75" customHeight="1">
      <c r="A288" s="41"/>
      <c r="B288" s="41"/>
      <c r="C288" s="41"/>
      <c r="D288" s="41"/>
    </row>
    <row r="289" ht="15.75" customHeight="1">
      <c r="A289" s="41"/>
      <c r="B289" s="41"/>
      <c r="C289" s="41"/>
      <c r="D289" s="41"/>
    </row>
    <row r="290" ht="15.75" customHeight="1">
      <c r="A290" s="41"/>
      <c r="B290" s="41"/>
      <c r="C290" s="41"/>
      <c r="D290" s="41"/>
    </row>
    <row r="291" ht="15.75" customHeight="1">
      <c r="A291" s="41"/>
      <c r="B291" s="41"/>
      <c r="C291" s="41"/>
      <c r="D291" s="41"/>
    </row>
    <row r="292" ht="15.75" customHeight="1">
      <c r="A292" s="41"/>
      <c r="B292" s="41"/>
      <c r="C292" s="41"/>
      <c r="D292" s="41"/>
    </row>
    <row r="293" ht="15.75" customHeight="1">
      <c r="A293" s="41"/>
      <c r="B293" s="41"/>
      <c r="C293" s="41"/>
      <c r="D293" s="41"/>
    </row>
    <row r="294" ht="15.75" customHeight="1">
      <c r="A294" s="41"/>
      <c r="B294" s="41"/>
      <c r="C294" s="41"/>
      <c r="D294" s="41"/>
    </row>
    <row r="295" ht="15.75" customHeight="1">
      <c r="A295" s="41"/>
      <c r="B295" s="41"/>
      <c r="C295" s="41"/>
      <c r="D295" s="41"/>
    </row>
    <row r="296" ht="15.75" customHeight="1">
      <c r="A296" s="41"/>
      <c r="B296" s="41"/>
      <c r="C296" s="41"/>
      <c r="D296" s="41"/>
    </row>
    <row r="297" ht="15.75" customHeight="1">
      <c r="A297" s="41"/>
      <c r="B297" s="41"/>
      <c r="C297" s="41"/>
      <c r="D297" s="41"/>
    </row>
    <row r="298" ht="15.75" customHeight="1">
      <c r="A298" s="41"/>
      <c r="B298" s="41"/>
      <c r="C298" s="41"/>
      <c r="D298" s="41"/>
    </row>
    <row r="299" ht="15.75" customHeight="1">
      <c r="A299" s="41"/>
      <c r="B299" s="41"/>
      <c r="C299" s="41"/>
      <c r="D299" s="41"/>
    </row>
    <row r="300" ht="15.75" customHeight="1">
      <c r="A300" s="41"/>
      <c r="B300" s="41"/>
      <c r="C300" s="41"/>
      <c r="D300" s="41"/>
    </row>
    <row r="301" ht="15.75" customHeight="1">
      <c r="A301" s="41"/>
      <c r="B301" s="41"/>
      <c r="C301" s="41"/>
      <c r="D301" s="41"/>
    </row>
    <row r="302" ht="15.75" customHeight="1">
      <c r="A302" s="41"/>
      <c r="B302" s="41"/>
      <c r="C302" s="41"/>
      <c r="D302" s="41"/>
    </row>
    <row r="303" ht="15.75" customHeight="1">
      <c r="A303" s="41"/>
      <c r="B303" s="41"/>
      <c r="C303" s="41"/>
      <c r="D303" s="41"/>
    </row>
    <row r="304" ht="15.75" customHeight="1">
      <c r="A304" s="41"/>
      <c r="B304" s="41"/>
      <c r="C304" s="41"/>
      <c r="D304" s="41"/>
    </row>
    <row r="305" ht="15.75" customHeight="1">
      <c r="A305" s="41"/>
      <c r="B305" s="41"/>
      <c r="C305" s="41"/>
      <c r="D305" s="41"/>
    </row>
    <row r="306" ht="15.75" customHeight="1">
      <c r="A306" s="41"/>
      <c r="B306" s="41"/>
      <c r="C306" s="41"/>
      <c r="D306" s="41"/>
    </row>
    <row r="307" ht="15.75" customHeight="1">
      <c r="A307" s="41"/>
      <c r="B307" s="41"/>
      <c r="C307" s="41"/>
      <c r="D307" s="41"/>
    </row>
    <row r="308" ht="15.75" customHeight="1">
      <c r="A308" s="41"/>
      <c r="B308" s="41"/>
      <c r="C308" s="41"/>
      <c r="D308" s="41"/>
    </row>
    <row r="309" ht="15.75" customHeight="1">
      <c r="A309" s="41"/>
      <c r="B309" s="41"/>
      <c r="C309" s="41"/>
      <c r="D309" s="41"/>
    </row>
    <row r="310" ht="15.75" customHeight="1">
      <c r="A310" s="41"/>
      <c r="B310" s="41"/>
      <c r="C310" s="41"/>
      <c r="D310" s="41"/>
    </row>
    <row r="311" ht="15.75" customHeight="1">
      <c r="A311" s="41"/>
      <c r="B311" s="41"/>
      <c r="C311" s="41"/>
      <c r="D311" s="41"/>
    </row>
    <row r="312" ht="15.75" customHeight="1">
      <c r="A312" s="41"/>
      <c r="B312" s="41"/>
      <c r="C312" s="41"/>
      <c r="D312" s="41"/>
    </row>
    <row r="313" ht="15.75" customHeight="1">
      <c r="A313" s="41"/>
      <c r="B313" s="41"/>
      <c r="C313" s="41"/>
      <c r="D313" s="41"/>
    </row>
    <row r="314" ht="15.75" customHeight="1">
      <c r="A314" s="41"/>
      <c r="B314" s="41"/>
      <c r="C314" s="41"/>
      <c r="D314" s="41"/>
    </row>
    <row r="315" ht="15.75" customHeight="1">
      <c r="A315" s="41"/>
      <c r="B315" s="41"/>
      <c r="C315" s="41"/>
      <c r="D315" s="41"/>
    </row>
    <row r="316" ht="15.75" customHeight="1">
      <c r="A316" s="41"/>
      <c r="B316" s="41"/>
      <c r="C316" s="41"/>
      <c r="D316" s="41"/>
    </row>
    <row r="317" ht="15.75" customHeight="1">
      <c r="A317" s="41"/>
      <c r="B317" s="41"/>
      <c r="C317" s="41"/>
      <c r="D317" s="41"/>
    </row>
    <row r="318" ht="15.75" customHeight="1">
      <c r="A318" s="41"/>
      <c r="B318" s="41"/>
      <c r="C318" s="41"/>
      <c r="D318" s="41"/>
    </row>
    <row r="319" ht="15.75" customHeight="1">
      <c r="A319" s="41"/>
      <c r="B319" s="41"/>
      <c r="C319" s="41"/>
      <c r="D319" s="41"/>
    </row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9" width="8.71"/>
    <col customWidth="1" min="20" max="26" width="15.14"/>
  </cols>
  <sheetData>
    <row r="1">
      <c r="A1" s="45" t="s">
        <v>321</v>
      </c>
      <c r="B1" s="45"/>
      <c r="C1" s="45"/>
      <c r="D1" s="45"/>
      <c r="E1" s="4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>
      <c r="A2" s="64"/>
      <c r="B2" s="64"/>
      <c r="C2" s="64"/>
      <c r="D2" s="64"/>
      <c r="E2" s="64"/>
      <c r="F2" s="64"/>
      <c r="G2" s="64"/>
      <c r="H2" s="64"/>
      <c r="I2" s="64"/>
      <c r="J2" s="65"/>
      <c r="K2" s="66"/>
      <c r="L2" s="66"/>
      <c r="M2" s="66"/>
      <c r="N2" s="66"/>
      <c r="O2" s="67"/>
      <c r="P2" s="64"/>
      <c r="Q2" s="64"/>
      <c r="R2" s="64"/>
      <c r="S2" s="64"/>
    </row>
    <row r="3" ht="106.5" customHeight="1">
      <c r="A3" s="68"/>
      <c r="B3" s="23"/>
      <c r="C3" s="23"/>
      <c r="D3" s="23"/>
      <c r="E3" s="24"/>
      <c r="F3" s="69" t="s">
        <v>112</v>
      </c>
      <c r="G3" s="69" t="s">
        <v>114</v>
      </c>
      <c r="H3" s="69" t="s">
        <v>115</v>
      </c>
      <c r="I3" s="69" t="s">
        <v>116</v>
      </c>
      <c r="J3" s="69" t="s">
        <v>322</v>
      </c>
      <c r="K3" s="69" t="s">
        <v>323</v>
      </c>
      <c r="L3" s="69" t="s">
        <v>324</v>
      </c>
      <c r="M3" s="69" t="s">
        <v>325</v>
      </c>
      <c r="N3" s="70" t="s">
        <v>326</v>
      </c>
      <c r="O3" s="71" t="s">
        <v>117</v>
      </c>
      <c r="P3" s="69" t="s">
        <v>113</v>
      </c>
      <c r="Q3" s="69" t="s">
        <v>118</v>
      </c>
      <c r="R3" s="69" t="s">
        <v>119</v>
      </c>
      <c r="S3" s="69" t="s">
        <v>120</v>
      </c>
    </row>
    <row r="4">
      <c r="A4" s="72" t="s">
        <v>327</v>
      </c>
      <c r="B4" s="73"/>
      <c r="C4" s="73"/>
      <c r="D4" s="73"/>
      <c r="E4" s="5"/>
      <c r="F4" s="31">
        <v>5.8312519E7</v>
      </c>
      <c r="G4" s="31">
        <v>0.0</v>
      </c>
      <c r="H4" s="31">
        <v>0.0</v>
      </c>
      <c r="I4" s="31">
        <v>2.4182191E7</v>
      </c>
      <c r="J4" s="31">
        <v>0.0</v>
      </c>
      <c r="K4" s="31">
        <v>221289.0</v>
      </c>
      <c r="L4" s="31">
        <v>0.0</v>
      </c>
      <c r="M4" s="31">
        <v>0.0</v>
      </c>
      <c r="N4" s="31">
        <v>1680145.0</v>
      </c>
      <c r="O4" s="74">
        <f t="shared" ref="O4:O6" si="1">SUM(J4:N4)</f>
        <v>1901434</v>
      </c>
      <c r="P4" s="31">
        <v>6.2549724E7</v>
      </c>
      <c r="Q4" s="34">
        <f t="shared" ref="Q4:Q6" si="2">+F4+G4+H4+I4+O4+P4</f>
        <v>146945868</v>
      </c>
      <c r="R4" s="31">
        <v>3480300.0</v>
      </c>
      <c r="S4" s="34">
        <f t="shared" ref="S4:S6" si="3">+Q4+R4</f>
        <v>150426168</v>
      </c>
    </row>
    <row r="5">
      <c r="A5" s="72" t="s">
        <v>328</v>
      </c>
      <c r="B5" s="73"/>
      <c r="C5" s="73"/>
      <c r="D5" s="73"/>
      <c r="E5" s="5"/>
      <c r="F5" s="31">
        <v>0.0</v>
      </c>
      <c r="G5" s="31">
        <v>0.0</v>
      </c>
      <c r="H5" s="31">
        <v>0.0</v>
      </c>
      <c r="I5" s="31">
        <v>0.0</v>
      </c>
      <c r="J5" s="31">
        <v>0.0</v>
      </c>
      <c r="K5" s="31">
        <v>0.0</v>
      </c>
      <c r="L5" s="31">
        <v>0.0</v>
      </c>
      <c r="M5" s="31">
        <v>0.0</v>
      </c>
      <c r="N5" s="31">
        <v>0.0</v>
      </c>
      <c r="O5" s="34">
        <f t="shared" si="1"/>
        <v>0</v>
      </c>
      <c r="P5" s="31">
        <v>0.0</v>
      </c>
      <c r="Q5" s="34">
        <f t="shared" si="2"/>
        <v>0</v>
      </c>
      <c r="R5" s="31">
        <v>0.0</v>
      </c>
      <c r="S5" s="34">
        <f t="shared" si="3"/>
        <v>0</v>
      </c>
    </row>
    <row r="6">
      <c r="A6" s="72" t="s">
        <v>329</v>
      </c>
      <c r="B6" s="73"/>
      <c r="C6" s="73"/>
      <c r="D6" s="73"/>
      <c r="E6" s="5"/>
      <c r="F6" s="31">
        <v>0.0</v>
      </c>
      <c r="G6" s="31">
        <v>0.0</v>
      </c>
      <c r="H6" s="31">
        <v>0.0</v>
      </c>
      <c r="I6" s="31">
        <v>0.0</v>
      </c>
      <c r="J6" s="31">
        <v>0.0</v>
      </c>
      <c r="K6" s="31">
        <v>0.0</v>
      </c>
      <c r="L6" s="31">
        <v>0.0</v>
      </c>
      <c r="M6" s="31">
        <v>0.0</v>
      </c>
      <c r="N6" s="31">
        <v>0.0</v>
      </c>
      <c r="O6" s="34">
        <f t="shared" si="1"/>
        <v>0</v>
      </c>
      <c r="P6" s="31">
        <v>0.0</v>
      </c>
      <c r="Q6" s="34">
        <f t="shared" si="2"/>
        <v>0</v>
      </c>
      <c r="R6" s="31">
        <v>0.0</v>
      </c>
      <c r="S6" s="34">
        <f t="shared" si="3"/>
        <v>0</v>
      </c>
    </row>
    <row r="7">
      <c r="A7" s="72" t="s">
        <v>330</v>
      </c>
      <c r="B7" s="73"/>
      <c r="C7" s="73"/>
      <c r="D7" s="73"/>
      <c r="E7" s="5"/>
      <c r="F7" s="34">
        <f t="shared" ref="F7:P7" si="4">SUM(F4:F6)</f>
        <v>58312519</v>
      </c>
      <c r="G7" s="34">
        <f t="shared" si="4"/>
        <v>0</v>
      </c>
      <c r="H7" s="34">
        <f t="shared" si="4"/>
        <v>0</v>
      </c>
      <c r="I7" s="34">
        <f t="shared" si="4"/>
        <v>24182191</v>
      </c>
      <c r="J7" s="34">
        <f t="shared" si="4"/>
        <v>0</v>
      </c>
      <c r="K7" s="34">
        <f t="shared" si="4"/>
        <v>221289</v>
      </c>
      <c r="L7" s="34">
        <f t="shared" si="4"/>
        <v>0</v>
      </c>
      <c r="M7" s="34">
        <f t="shared" si="4"/>
        <v>0</v>
      </c>
      <c r="N7" s="34">
        <f t="shared" si="4"/>
        <v>1680145</v>
      </c>
      <c r="O7" s="34">
        <f t="shared" si="4"/>
        <v>1901434</v>
      </c>
      <c r="P7" s="34">
        <f t="shared" si="4"/>
        <v>62549724</v>
      </c>
      <c r="Q7" s="34">
        <f>+Q4+Q5+Q6</f>
        <v>146945868</v>
      </c>
      <c r="R7" s="34">
        <f t="shared" ref="R7:S7" si="5">SUM(R4:R6)</f>
        <v>3480300</v>
      </c>
      <c r="S7" s="34">
        <f t="shared" si="5"/>
        <v>150426168</v>
      </c>
    </row>
    <row r="8">
      <c r="A8" s="75" t="s">
        <v>331</v>
      </c>
      <c r="B8" s="73"/>
      <c r="C8" s="73"/>
      <c r="D8" s="73"/>
      <c r="E8" s="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>
      <c r="A9" s="77"/>
      <c r="B9" s="78" t="s">
        <v>332</v>
      </c>
      <c r="C9" s="79"/>
      <c r="D9" s="79"/>
      <c r="E9" s="80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>
      <c r="A10" s="77"/>
      <c r="B10" s="81"/>
      <c r="C10" s="75" t="s">
        <v>128</v>
      </c>
      <c r="D10" s="73"/>
      <c r="E10" s="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31">
        <v>-979720.0</v>
      </c>
      <c r="Q10" s="34">
        <f>+P10</f>
        <v>-979720</v>
      </c>
      <c r="R10" s="31">
        <v>-91222.0</v>
      </c>
      <c r="S10" s="34">
        <f t="shared" ref="S10:S12" si="6">+Q10+R10</f>
        <v>-1070942</v>
      </c>
    </row>
    <row r="11">
      <c r="A11" s="77"/>
      <c r="B11" s="81"/>
      <c r="C11" s="75" t="s">
        <v>212</v>
      </c>
      <c r="D11" s="73"/>
      <c r="E11" s="5"/>
      <c r="F11" s="76"/>
      <c r="G11" s="76"/>
      <c r="H11" s="76"/>
      <c r="I11" s="76"/>
      <c r="J11" s="31">
        <v>0.0</v>
      </c>
      <c r="K11" s="31">
        <v>0.0</v>
      </c>
      <c r="L11" s="31">
        <v>0.0</v>
      </c>
      <c r="M11" s="31">
        <v>0.0</v>
      </c>
      <c r="N11" s="31">
        <v>678431.0</v>
      </c>
      <c r="O11" s="34">
        <f>SUM(J11:N11)</f>
        <v>678431</v>
      </c>
      <c r="P11" s="76"/>
      <c r="Q11" s="34">
        <f>+O11</f>
        <v>678431</v>
      </c>
      <c r="R11" s="31">
        <v>0.0</v>
      </c>
      <c r="S11" s="34">
        <f t="shared" si="6"/>
        <v>678431</v>
      </c>
    </row>
    <row r="12">
      <c r="A12" s="77"/>
      <c r="B12" s="82"/>
      <c r="C12" s="83" t="s">
        <v>333</v>
      </c>
      <c r="D12" s="84"/>
      <c r="E12" s="8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4">
        <f t="shared" ref="Q12:R12" si="7">+Q10+Q11</f>
        <v>-301289</v>
      </c>
      <c r="R12" s="34">
        <f t="shared" si="7"/>
        <v>-91222</v>
      </c>
      <c r="S12" s="34">
        <f t="shared" si="6"/>
        <v>-392511</v>
      </c>
    </row>
    <row r="13">
      <c r="A13" s="77"/>
      <c r="B13" s="86" t="s">
        <v>334</v>
      </c>
      <c r="C13" s="73"/>
      <c r="D13" s="73"/>
      <c r="E13" s="5"/>
      <c r="F13" s="31">
        <v>0.0</v>
      </c>
      <c r="G13" s="31">
        <v>0.0</v>
      </c>
      <c r="H13" s="76"/>
      <c r="I13" s="76"/>
      <c r="J13" s="76"/>
      <c r="K13" s="76"/>
      <c r="L13" s="76"/>
      <c r="M13" s="76"/>
      <c r="N13" s="76"/>
      <c r="O13" s="76"/>
      <c r="P13" s="31">
        <v>0.0</v>
      </c>
      <c r="Q13" s="34">
        <f>+F13+G13+P13</f>
        <v>0</v>
      </c>
      <c r="R13" s="76"/>
      <c r="S13" s="34">
        <f t="shared" ref="S13:S16" si="8">+Q13</f>
        <v>0</v>
      </c>
    </row>
    <row r="14">
      <c r="A14" s="77"/>
      <c r="B14" s="86" t="s">
        <v>335</v>
      </c>
      <c r="C14" s="73"/>
      <c r="D14" s="73"/>
      <c r="E14" s="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31">
        <v>0.0</v>
      </c>
      <c r="Q14" s="34">
        <f>+P14</f>
        <v>0</v>
      </c>
      <c r="R14" s="76"/>
      <c r="S14" s="34">
        <f t="shared" si="8"/>
        <v>0</v>
      </c>
    </row>
    <row r="15">
      <c r="A15" s="77"/>
      <c r="B15" s="86" t="s">
        <v>336</v>
      </c>
      <c r="C15" s="73"/>
      <c r="D15" s="73"/>
      <c r="E15" s="5"/>
      <c r="F15" s="31">
        <v>0.0</v>
      </c>
      <c r="G15" s="31">
        <v>0.0</v>
      </c>
      <c r="H15" s="31">
        <v>0.0</v>
      </c>
      <c r="I15" s="31">
        <v>0.0</v>
      </c>
      <c r="J15" s="31">
        <v>0.0</v>
      </c>
      <c r="K15" s="31">
        <v>0.0</v>
      </c>
      <c r="L15" s="31">
        <v>0.0</v>
      </c>
      <c r="M15" s="31">
        <v>0.0</v>
      </c>
      <c r="N15" s="31">
        <v>0.0</v>
      </c>
      <c r="O15" s="34">
        <f t="shared" ref="O15:O17" si="9">SUM(J15:N15)</f>
        <v>0</v>
      </c>
      <c r="P15" s="31">
        <v>0.0</v>
      </c>
      <c r="Q15" s="34">
        <f>+F15+G15+H15+I15++O15+P15</f>
        <v>0</v>
      </c>
      <c r="R15" s="76"/>
      <c r="S15" s="34">
        <f t="shared" si="8"/>
        <v>0</v>
      </c>
    </row>
    <row r="16">
      <c r="A16" s="77"/>
      <c r="B16" s="86" t="s">
        <v>337</v>
      </c>
      <c r="C16" s="73"/>
      <c r="D16" s="73"/>
      <c r="E16" s="5"/>
      <c r="F16" s="31">
        <v>0.0</v>
      </c>
      <c r="G16" s="31">
        <v>0.0</v>
      </c>
      <c r="H16" s="76"/>
      <c r="I16" s="31">
        <v>0.0</v>
      </c>
      <c r="J16" s="31">
        <v>0.0</v>
      </c>
      <c r="K16" s="31">
        <v>0.0</v>
      </c>
      <c r="L16" s="31">
        <v>0.0</v>
      </c>
      <c r="M16" s="31">
        <v>0.0</v>
      </c>
      <c r="N16" s="31">
        <v>0.0</v>
      </c>
      <c r="O16" s="34">
        <f t="shared" si="9"/>
        <v>0</v>
      </c>
      <c r="P16" s="31">
        <v>0.0</v>
      </c>
      <c r="Q16" s="34">
        <f t="shared" ref="Q16:Q17" si="10">+F16+G16+I16+O16+P16</f>
        <v>0</v>
      </c>
      <c r="R16" s="76"/>
      <c r="S16" s="34">
        <f t="shared" si="8"/>
        <v>0</v>
      </c>
    </row>
    <row r="17">
      <c r="A17" s="77"/>
      <c r="B17" s="86" t="s">
        <v>338</v>
      </c>
      <c r="C17" s="73"/>
      <c r="D17" s="73"/>
      <c r="E17" s="5"/>
      <c r="F17" s="31">
        <v>0.0</v>
      </c>
      <c r="G17" s="31">
        <v>0.0</v>
      </c>
      <c r="H17" s="76"/>
      <c r="I17" s="31">
        <v>-3405464.0</v>
      </c>
      <c r="J17" s="31">
        <v>0.0</v>
      </c>
      <c r="K17" s="31">
        <v>138803.0</v>
      </c>
      <c r="L17" s="31">
        <v>0.0</v>
      </c>
      <c r="M17" s="31">
        <v>0.0</v>
      </c>
      <c r="N17" s="31">
        <v>0.0</v>
      </c>
      <c r="O17" s="34">
        <f t="shared" si="9"/>
        <v>138803</v>
      </c>
      <c r="P17" s="31">
        <v>0.0</v>
      </c>
      <c r="Q17" s="34">
        <f t="shared" si="10"/>
        <v>-3266661</v>
      </c>
      <c r="R17" s="31">
        <v>226837.0</v>
      </c>
      <c r="S17" s="34">
        <f>+Q17+R17</f>
        <v>-3039824</v>
      </c>
    </row>
    <row r="18">
      <c r="A18" s="77"/>
      <c r="B18" s="86" t="s">
        <v>339</v>
      </c>
      <c r="C18" s="73"/>
      <c r="D18" s="73"/>
      <c r="E18" s="5"/>
      <c r="F18" s="31">
        <v>0.0</v>
      </c>
      <c r="G18" s="31">
        <v>0.0</v>
      </c>
      <c r="H18" s="31">
        <v>0.0</v>
      </c>
      <c r="I18" s="76"/>
      <c r="J18" s="76"/>
      <c r="K18" s="76"/>
      <c r="L18" s="76"/>
      <c r="M18" s="76"/>
      <c r="N18" s="76"/>
      <c r="O18" s="76"/>
      <c r="P18" s="31">
        <v>0.0</v>
      </c>
      <c r="Q18" s="34">
        <f>+F18+G18+H18+P18</f>
        <v>0</v>
      </c>
      <c r="R18" s="76"/>
      <c r="S18" s="34">
        <f t="shared" ref="S18:S19" si="11">+Q18</f>
        <v>0</v>
      </c>
    </row>
    <row r="19">
      <c r="A19" s="77"/>
      <c r="B19" s="86" t="s">
        <v>340</v>
      </c>
      <c r="C19" s="73"/>
      <c r="D19" s="73"/>
      <c r="E19" s="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31">
        <v>0.0</v>
      </c>
      <c r="Q19" s="34">
        <f>+P19</f>
        <v>0</v>
      </c>
      <c r="R19" s="76"/>
      <c r="S19" s="34">
        <f t="shared" si="11"/>
        <v>0</v>
      </c>
    </row>
    <row r="20">
      <c r="A20" s="72" t="s">
        <v>341</v>
      </c>
      <c r="B20" s="73"/>
      <c r="C20" s="73"/>
      <c r="D20" s="73"/>
      <c r="E20" s="5"/>
      <c r="F20" s="34">
        <f t="shared" ref="F20:G20" si="12">+F13+F15+F16+F17+F18</f>
        <v>0</v>
      </c>
      <c r="G20" s="34">
        <f t="shared" si="12"/>
        <v>0</v>
      </c>
      <c r="H20" s="34">
        <f>+H15+H18</f>
        <v>0</v>
      </c>
      <c r="I20" s="34">
        <f>+I15+I16+I17</f>
        <v>-3405464</v>
      </c>
      <c r="J20" s="34">
        <f t="shared" ref="J20:O20" si="13">+J11+J15+J16+J17</f>
        <v>0</v>
      </c>
      <c r="K20" s="34">
        <f t="shared" si="13"/>
        <v>138803</v>
      </c>
      <c r="L20" s="34">
        <f t="shared" si="13"/>
        <v>0</v>
      </c>
      <c r="M20" s="34">
        <f t="shared" si="13"/>
        <v>0</v>
      </c>
      <c r="N20" s="34">
        <f t="shared" si="13"/>
        <v>678431</v>
      </c>
      <c r="O20" s="34">
        <f t="shared" si="13"/>
        <v>817234</v>
      </c>
      <c r="P20" s="34">
        <f>+P10+P13+P14+P15+P16+P17+P18+P19</f>
        <v>-979720</v>
      </c>
      <c r="Q20" s="34">
        <f>+Q12+Q13+Q14+Q15+Q16+Q17+Q18+Q19</f>
        <v>-3567950</v>
      </c>
      <c r="R20" s="34">
        <f>+R12+R17</f>
        <v>135615</v>
      </c>
      <c r="S20" s="34">
        <f>+S12+S13+S14+S15+S16+S17+S18+S19</f>
        <v>-3432335</v>
      </c>
    </row>
    <row r="21" ht="15.75" customHeight="1">
      <c r="A21" s="72" t="s">
        <v>342</v>
      </c>
      <c r="B21" s="73"/>
      <c r="C21" s="73"/>
      <c r="D21" s="73"/>
      <c r="E21" s="5"/>
      <c r="F21" s="34">
        <f t="shared" ref="F21:S21" si="14">+F7+F20</f>
        <v>58312519</v>
      </c>
      <c r="G21" s="34">
        <f t="shared" si="14"/>
        <v>0</v>
      </c>
      <c r="H21" s="34">
        <f t="shared" si="14"/>
        <v>0</v>
      </c>
      <c r="I21" s="34">
        <f t="shared" si="14"/>
        <v>20776727</v>
      </c>
      <c r="J21" s="34">
        <f t="shared" si="14"/>
        <v>0</v>
      </c>
      <c r="K21" s="34">
        <f t="shared" si="14"/>
        <v>360092</v>
      </c>
      <c r="L21" s="34">
        <f t="shared" si="14"/>
        <v>0</v>
      </c>
      <c r="M21" s="34">
        <f t="shared" si="14"/>
        <v>0</v>
      </c>
      <c r="N21" s="34">
        <f t="shared" si="14"/>
        <v>2358576</v>
      </c>
      <c r="O21" s="34">
        <f t="shared" si="14"/>
        <v>2718668</v>
      </c>
      <c r="P21" s="34">
        <f t="shared" si="14"/>
        <v>61570004</v>
      </c>
      <c r="Q21" s="34">
        <f t="shared" si="14"/>
        <v>143377918</v>
      </c>
      <c r="R21" s="34">
        <f t="shared" si="14"/>
        <v>3615915</v>
      </c>
      <c r="S21" s="34">
        <f t="shared" si="14"/>
        <v>146993833</v>
      </c>
    </row>
    <row r="22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5"/>
      <c r="K25" s="66"/>
      <c r="L25" s="66"/>
      <c r="M25" s="66"/>
      <c r="N25" s="66"/>
      <c r="O25" s="67"/>
      <c r="P25" s="64"/>
      <c r="Q25" s="64"/>
      <c r="R25" s="64"/>
      <c r="S25" s="64"/>
    </row>
    <row r="26" ht="106.5" customHeight="1">
      <c r="A26" s="68"/>
      <c r="B26" s="23"/>
      <c r="C26" s="23"/>
      <c r="D26" s="23"/>
      <c r="E26" s="24"/>
      <c r="F26" s="69" t="s">
        <v>112</v>
      </c>
      <c r="G26" s="69" t="s">
        <v>114</v>
      </c>
      <c r="H26" s="69" t="s">
        <v>115</v>
      </c>
      <c r="I26" s="69" t="s">
        <v>116</v>
      </c>
      <c r="J26" s="69" t="s">
        <v>322</v>
      </c>
      <c r="K26" s="69" t="s">
        <v>323</v>
      </c>
      <c r="L26" s="69" t="s">
        <v>324</v>
      </c>
      <c r="M26" s="69" t="s">
        <v>325</v>
      </c>
      <c r="N26" s="70" t="s">
        <v>326</v>
      </c>
      <c r="O26" s="71" t="s">
        <v>117</v>
      </c>
      <c r="P26" s="69" t="s">
        <v>113</v>
      </c>
      <c r="Q26" s="69" t="s">
        <v>118</v>
      </c>
      <c r="R26" s="69" t="s">
        <v>119</v>
      </c>
      <c r="S26" s="69" t="s">
        <v>120</v>
      </c>
    </row>
    <row r="27" ht="15.75" customHeight="1">
      <c r="A27" s="72" t="s">
        <v>343</v>
      </c>
      <c r="B27" s="73"/>
      <c r="C27" s="73"/>
      <c r="D27" s="73"/>
      <c r="E27" s="5"/>
      <c r="F27" s="31">
        <v>5.8312519E7</v>
      </c>
      <c r="G27" s="31">
        <v>0.0</v>
      </c>
      <c r="H27" s="31">
        <v>0.0</v>
      </c>
      <c r="I27" s="31">
        <v>2.1745541E7</v>
      </c>
      <c r="J27" s="31">
        <v>0.0</v>
      </c>
      <c r="K27" s="31">
        <v>1302778.0</v>
      </c>
      <c r="L27" s="31">
        <v>0.0</v>
      </c>
      <c r="M27" s="31">
        <v>0.0</v>
      </c>
      <c r="N27" s="31">
        <v>-2614110.0</v>
      </c>
      <c r="O27" s="74">
        <f t="shared" ref="O27:O29" si="15">SUM(J27:N27)</f>
        <v>-1311332</v>
      </c>
      <c r="P27" s="31">
        <v>6.2841245E7</v>
      </c>
      <c r="Q27" s="34">
        <f t="shared" ref="Q27:Q29" si="16">+F27+G27+H27+I27+O27+P27</f>
        <v>141587973</v>
      </c>
      <c r="R27" s="31">
        <v>4410416.0</v>
      </c>
      <c r="S27" s="34">
        <f t="shared" ref="S27:S29" si="17">+Q27+R27</f>
        <v>145998389</v>
      </c>
    </row>
    <row r="28" ht="15.75" customHeight="1">
      <c r="A28" s="72" t="s">
        <v>328</v>
      </c>
      <c r="B28" s="73"/>
      <c r="C28" s="73"/>
      <c r="D28" s="73"/>
      <c r="E28" s="5"/>
      <c r="F28" s="31">
        <v>0.0</v>
      </c>
      <c r="G28" s="31">
        <v>0.0</v>
      </c>
      <c r="H28" s="31">
        <v>0.0</v>
      </c>
      <c r="I28" s="31">
        <v>0.0</v>
      </c>
      <c r="J28" s="31">
        <v>0.0</v>
      </c>
      <c r="K28" s="31">
        <v>0.0</v>
      </c>
      <c r="L28" s="31">
        <v>0.0</v>
      </c>
      <c r="M28" s="31">
        <v>0.0</v>
      </c>
      <c r="N28" s="31">
        <v>0.0</v>
      </c>
      <c r="O28" s="34">
        <f t="shared" si="15"/>
        <v>0</v>
      </c>
      <c r="P28" s="31">
        <v>0.0</v>
      </c>
      <c r="Q28" s="34">
        <f t="shared" si="16"/>
        <v>0</v>
      </c>
      <c r="R28" s="31">
        <v>0.0</v>
      </c>
      <c r="S28" s="34">
        <f t="shared" si="17"/>
        <v>0</v>
      </c>
    </row>
    <row r="29" ht="15.75" customHeight="1">
      <c r="A29" s="72" t="s">
        <v>329</v>
      </c>
      <c r="B29" s="73"/>
      <c r="C29" s="73"/>
      <c r="D29" s="73"/>
      <c r="E29" s="5"/>
      <c r="F29" s="31">
        <v>0.0</v>
      </c>
      <c r="G29" s="31">
        <v>0.0</v>
      </c>
      <c r="H29" s="31">
        <v>0.0</v>
      </c>
      <c r="I29" s="31">
        <v>0.0</v>
      </c>
      <c r="J29" s="31">
        <v>0.0</v>
      </c>
      <c r="K29" s="31">
        <v>0.0</v>
      </c>
      <c r="L29" s="31">
        <v>0.0</v>
      </c>
      <c r="M29" s="31">
        <v>0.0</v>
      </c>
      <c r="N29" s="31">
        <v>0.0</v>
      </c>
      <c r="O29" s="34">
        <f t="shared" si="15"/>
        <v>0</v>
      </c>
      <c r="P29" s="31">
        <v>0.0</v>
      </c>
      <c r="Q29" s="34">
        <f t="shared" si="16"/>
        <v>0</v>
      </c>
      <c r="R29" s="31">
        <v>0.0</v>
      </c>
      <c r="S29" s="34">
        <f t="shared" si="17"/>
        <v>0</v>
      </c>
    </row>
    <row r="30" ht="15.75" customHeight="1">
      <c r="A30" s="72" t="s">
        <v>330</v>
      </c>
      <c r="B30" s="73"/>
      <c r="C30" s="73"/>
      <c r="D30" s="73"/>
      <c r="E30" s="5"/>
      <c r="F30" s="34">
        <f t="shared" ref="F30:P30" si="18">SUM(F27:F29)</f>
        <v>58312519</v>
      </c>
      <c r="G30" s="34">
        <f t="shared" si="18"/>
        <v>0</v>
      </c>
      <c r="H30" s="34">
        <f t="shared" si="18"/>
        <v>0</v>
      </c>
      <c r="I30" s="34">
        <f t="shared" si="18"/>
        <v>21745541</v>
      </c>
      <c r="J30" s="34">
        <f t="shared" si="18"/>
        <v>0</v>
      </c>
      <c r="K30" s="34">
        <f t="shared" si="18"/>
        <v>1302778</v>
      </c>
      <c r="L30" s="34">
        <f t="shared" si="18"/>
        <v>0</v>
      </c>
      <c r="M30" s="34">
        <f t="shared" si="18"/>
        <v>0</v>
      </c>
      <c r="N30" s="34">
        <f t="shared" si="18"/>
        <v>-2614110</v>
      </c>
      <c r="O30" s="34">
        <f t="shared" si="18"/>
        <v>-1311332</v>
      </c>
      <c r="P30" s="34">
        <f t="shared" si="18"/>
        <v>62841245</v>
      </c>
      <c r="Q30" s="34">
        <f>+Q27+Q28+Q29</f>
        <v>141587973</v>
      </c>
      <c r="R30" s="34">
        <f t="shared" ref="R30:S30" si="19">SUM(R27:R29)</f>
        <v>4410416</v>
      </c>
      <c r="S30" s="34">
        <f t="shared" si="19"/>
        <v>145998389</v>
      </c>
    </row>
    <row r="31" ht="15.75" customHeight="1">
      <c r="A31" s="75" t="s">
        <v>331</v>
      </c>
      <c r="B31" s="73"/>
      <c r="C31" s="73"/>
      <c r="D31" s="73"/>
      <c r="E31" s="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ht="15.75" customHeight="1">
      <c r="A32" s="77"/>
      <c r="B32" s="78" t="s">
        <v>332</v>
      </c>
      <c r="C32" s="79"/>
      <c r="D32" s="79"/>
      <c r="E32" s="80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ht="15.75" customHeight="1">
      <c r="A33" s="77"/>
      <c r="B33" s="81"/>
      <c r="C33" s="75" t="s">
        <v>128</v>
      </c>
      <c r="D33" s="73"/>
      <c r="E33" s="5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31">
        <v>-9429878.0</v>
      </c>
      <c r="Q33" s="34">
        <f>+P33</f>
        <v>-9429878</v>
      </c>
      <c r="R33" s="31">
        <v>-155957.0</v>
      </c>
      <c r="S33" s="34">
        <f t="shared" ref="S33:S35" si="20">+Q33+R33</f>
        <v>-9585835</v>
      </c>
    </row>
    <row r="34" ht="15.75" customHeight="1">
      <c r="A34" s="77"/>
      <c r="B34" s="81"/>
      <c r="C34" s="75" t="s">
        <v>212</v>
      </c>
      <c r="D34" s="73"/>
      <c r="E34" s="5"/>
      <c r="F34" s="76"/>
      <c r="G34" s="76"/>
      <c r="H34" s="76"/>
      <c r="I34" s="76"/>
      <c r="J34" s="31">
        <v>0.0</v>
      </c>
      <c r="K34" s="31">
        <v>0.0</v>
      </c>
      <c r="L34" s="31">
        <v>0.0</v>
      </c>
      <c r="M34" s="31">
        <v>0.0</v>
      </c>
      <c r="N34" s="31">
        <v>892682.0</v>
      </c>
      <c r="O34" s="34">
        <f>SUM(J34:N34)</f>
        <v>892682</v>
      </c>
      <c r="P34" s="76"/>
      <c r="Q34" s="34">
        <f>+O34</f>
        <v>892682</v>
      </c>
      <c r="R34" s="31">
        <v>0.0</v>
      </c>
      <c r="S34" s="34">
        <f t="shared" si="20"/>
        <v>892682</v>
      </c>
    </row>
    <row r="35" ht="15.75" customHeight="1">
      <c r="A35" s="77"/>
      <c r="B35" s="82"/>
      <c r="C35" s="83" t="s">
        <v>333</v>
      </c>
      <c r="D35" s="84"/>
      <c r="E35" s="8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34">
        <f t="shared" ref="Q35:R35" si="21">+Q33+Q34</f>
        <v>-8537196</v>
      </c>
      <c r="R35" s="34">
        <f t="shared" si="21"/>
        <v>-155957</v>
      </c>
      <c r="S35" s="34">
        <f t="shared" si="20"/>
        <v>-8693153</v>
      </c>
    </row>
    <row r="36" ht="15.75" customHeight="1">
      <c r="A36" s="77"/>
      <c r="B36" s="86" t="s">
        <v>334</v>
      </c>
      <c r="C36" s="73"/>
      <c r="D36" s="73"/>
      <c r="E36" s="5"/>
      <c r="F36" s="31">
        <v>0.0</v>
      </c>
      <c r="G36" s="31">
        <v>0.0</v>
      </c>
      <c r="H36" s="76"/>
      <c r="I36" s="76"/>
      <c r="J36" s="76"/>
      <c r="K36" s="76"/>
      <c r="L36" s="76"/>
      <c r="M36" s="76"/>
      <c r="N36" s="76"/>
      <c r="O36" s="76"/>
      <c r="P36" s="31">
        <v>0.0</v>
      </c>
      <c r="Q36" s="34">
        <f>+F36+G36+P36</f>
        <v>0</v>
      </c>
      <c r="R36" s="76"/>
      <c r="S36" s="34">
        <f t="shared" ref="S36:S39" si="22">+Q36</f>
        <v>0</v>
      </c>
    </row>
    <row r="37" ht="15.75" customHeight="1">
      <c r="A37" s="77"/>
      <c r="B37" s="86" t="s">
        <v>335</v>
      </c>
      <c r="C37" s="73"/>
      <c r="D37" s="73"/>
      <c r="E37" s="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31">
        <v>0.0</v>
      </c>
      <c r="Q37" s="34">
        <f>+P37</f>
        <v>0</v>
      </c>
      <c r="R37" s="76"/>
      <c r="S37" s="34">
        <f t="shared" si="22"/>
        <v>0</v>
      </c>
    </row>
    <row r="38" ht="15.75" customHeight="1">
      <c r="A38" s="77"/>
      <c r="B38" s="86" t="s">
        <v>336</v>
      </c>
      <c r="C38" s="73"/>
      <c r="D38" s="73"/>
      <c r="E38" s="5"/>
      <c r="F38" s="31">
        <v>0.0</v>
      </c>
      <c r="G38" s="31">
        <v>0.0</v>
      </c>
      <c r="H38" s="31">
        <v>0.0</v>
      </c>
      <c r="I38" s="31">
        <v>0.0</v>
      </c>
      <c r="J38" s="31">
        <v>0.0</v>
      </c>
      <c r="K38" s="31">
        <v>0.0</v>
      </c>
      <c r="L38" s="31">
        <v>0.0</v>
      </c>
      <c r="M38" s="31">
        <v>0.0</v>
      </c>
      <c r="N38" s="31">
        <v>0.0</v>
      </c>
      <c r="O38" s="34">
        <f t="shared" ref="O38:O40" si="23">SUM(J38:N38)</f>
        <v>0</v>
      </c>
      <c r="P38" s="31">
        <v>0.0</v>
      </c>
      <c r="Q38" s="34">
        <f>+F38+G38+H38+I38++O38+P38</f>
        <v>0</v>
      </c>
      <c r="R38" s="76"/>
      <c r="S38" s="34">
        <f t="shared" si="22"/>
        <v>0</v>
      </c>
    </row>
    <row r="39" ht="15.75" customHeight="1">
      <c r="A39" s="77"/>
      <c r="B39" s="86" t="s">
        <v>337</v>
      </c>
      <c r="C39" s="73"/>
      <c r="D39" s="73"/>
      <c r="E39" s="5"/>
      <c r="F39" s="31">
        <v>0.0</v>
      </c>
      <c r="G39" s="31">
        <v>0.0</v>
      </c>
      <c r="H39" s="76"/>
      <c r="I39" s="31">
        <v>0.0</v>
      </c>
      <c r="J39" s="31">
        <v>0.0</v>
      </c>
      <c r="K39" s="31">
        <v>0.0</v>
      </c>
      <c r="L39" s="31">
        <v>0.0</v>
      </c>
      <c r="M39" s="31">
        <v>0.0</v>
      </c>
      <c r="N39" s="31">
        <v>0.0</v>
      </c>
      <c r="O39" s="34">
        <f t="shared" si="23"/>
        <v>0</v>
      </c>
      <c r="P39" s="31">
        <v>0.0</v>
      </c>
      <c r="Q39" s="34">
        <f t="shared" ref="Q39:Q40" si="24">+F39+G39+I39+O39+P39</f>
        <v>0</v>
      </c>
      <c r="R39" s="76"/>
      <c r="S39" s="34">
        <f t="shared" si="22"/>
        <v>0</v>
      </c>
    </row>
    <row r="40" ht="15.75" customHeight="1">
      <c r="A40" s="77"/>
      <c r="B40" s="86" t="s">
        <v>338</v>
      </c>
      <c r="C40" s="73"/>
      <c r="D40" s="73"/>
      <c r="E40" s="5"/>
      <c r="F40" s="31">
        <v>0.0</v>
      </c>
      <c r="G40" s="31">
        <v>0.0</v>
      </c>
      <c r="H40" s="76"/>
      <c r="I40" s="31">
        <v>-1594313.0</v>
      </c>
      <c r="J40" s="31">
        <v>0.0</v>
      </c>
      <c r="K40" s="31">
        <v>-471469.0</v>
      </c>
      <c r="L40" s="31">
        <v>0.0</v>
      </c>
      <c r="M40" s="31">
        <v>0.0</v>
      </c>
      <c r="N40" s="31">
        <v>0.0</v>
      </c>
      <c r="O40" s="34">
        <f t="shared" si="23"/>
        <v>-471469</v>
      </c>
      <c r="P40" s="31">
        <v>-44947.0</v>
      </c>
      <c r="Q40" s="34">
        <f t="shared" si="24"/>
        <v>-2110729</v>
      </c>
      <c r="R40" s="31">
        <v>0.0</v>
      </c>
      <c r="S40" s="34">
        <f>+Q40+R40</f>
        <v>-2110729</v>
      </c>
    </row>
    <row r="41" ht="15.75" customHeight="1">
      <c r="A41" s="77"/>
      <c r="B41" s="86" t="s">
        <v>339</v>
      </c>
      <c r="C41" s="73"/>
      <c r="D41" s="73"/>
      <c r="E41" s="5"/>
      <c r="F41" s="31">
        <v>0.0</v>
      </c>
      <c r="G41" s="31">
        <v>0.0</v>
      </c>
      <c r="H41" s="31">
        <v>0.0</v>
      </c>
      <c r="I41" s="76"/>
      <c r="J41" s="76"/>
      <c r="K41" s="76"/>
      <c r="L41" s="76"/>
      <c r="M41" s="76"/>
      <c r="N41" s="76"/>
      <c r="O41" s="76"/>
      <c r="P41" s="31">
        <v>0.0</v>
      </c>
      <c r="Q41" s="34">
        <f>+F41+G41+H41+P41</f>
        <v>0</v>
      </c>
      <c r="R41" s="76"/>
      <c r="S41" s="34">
        <f t="shared" ref="S41:S42" si="25">+Q41</f>
        <v>0</v>
      </c>
    </row>
    <row r="42" ht="15.75" customHeight="1">
      <c r="A42" s="77"/>
      <c r="B42" s="86" t="s">
        <v>340</v>
      </c>
      <c r="C42" s="73"/>
      <c r="D42" s="73"/>
      <c r="E42" s="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31">
        <v>0.0</v>
      </c>
      <c r="Q42" s="34">
        <f>+P42</f>
        <v>0</v>
      </c>
      <c r="R42" s="76"/>
      <c r="S42" s="34">
        <f t="shared" si="25"/>
        <v>0</v>
      </c>
    </row>
    <row r="43" ht="15.75" customHeight="1">
      <c r="A43" s="72" t="s">
        <v>341</v>
      </c>
      <c r="B43" s="73"/>
      <c r="C43" s="73"/>
      <c r="D43" s="73"/>
      <c r="E43" s="5"/>
      <c r="F43" s="34">
        <f t="shared" ref="F43:G43" si="26">+F36+F38+F39+F40+F41</f>
        <v>0</v>
      </c>
      <c r="G43" s="34">
        <f t="shared" si="26"/>
        <v>0</v>
      </c>
      <c r="H43" s="34">
        <f>+H38+H41</f>
        <v>0</v>
      </c>
      <c r="I43" s="34">
        <f>+I38+I39+I40</f>
        <v>-1594313</v>
      </c>
      <c r="J43" s="34">
        <f t="shared" ref="J43:O43" si="27">+J34+J38+J39+J40</f>
        <v>0</v>
      </c>
      <c r="K43" s="34">
        <f t="shared" si="27"/>
        <v>-471469</v>
      </c>
      <c r="L43" s="34">
        <f t="shared" si="27"/>
        <v>0</v>
      </c>
      <c r="M43" s="34">
        <f t="shared" si="27"/>
        <v>0</v>
      </c>
      <c r="N43" s="34">
        <f t="shared" si="27"/>
        <v>892682</v>
      </c>
      <c r="O43" s="34">
        <f t="shared" si="27"/>
        <v>421213</v>
      </c>
      <c r="P43" s="34">
        <f>+P33+P36+P37+P38+P39+P40+P41+P42</f>
        <v>-9474825</v>
      </c>
      <c r="Q43" s="34">
        <f>+Q35+Q36+Q37+Q38+Q39+Q40+Q41+Q42</f>
        <v>-10647925</v>
      </c>
      <c r="R43" s="34">
        <f>+R35+R40</f>
        <v>-155957</v>
      </c>
      <c r="S43" s="34">
        <f>+S35+S36+S37+S38+S39+S40+S41+S42</f>
        <v>-10803882</v>
      </c>
    </row>
    <row r="44" ht="15.75" customHeight="1">
      <c r="A44" s="72" t="s">
        <v>344</v>
      </c>
      <c r="B44" s="73"/>
      <c r="C44" s="73"/>
      <c r="D44" s="73"/>
      <c r="E44" s="5"/>
      <c r="F44" s="34">
        <f t="shared" ref="F44:S44" si="28">+F30+F43</f>
        <v>58312519</v>
      </c>
      <c r="G44" s="34">
        <f t="shared" si="28"/>
        <v>0</v>
      </c>
      <c r="H44" s="34">
        <f t="shared" si="28"/>
        <v>0</v>
      </c>
      <c r="I44" s="34">
        <f t="shared" si="28"/>
        <v>20151228</v>
      </c>
      <c r="J44" s="34">
        <f t="shared" si="28"/>
        <v>0</v>
      </c>
      <c r="K44" s="34">
        <f t="shared" si="28"/>
        <v>831309</v>
      </c>
      <c r="L44" s="34">
        <f t="shared" si="28"/>
        <v>0</v>
      </c>
      <c r="M44" s="34">
        <f t="shared" si="28"/>
        <v>0</v>
      </c>
      <c r="N44" s="34">
        <f t="shared" si="28"/>
        <v>-1721428</v>
      </c>
      <c r="O44" s="34">
        <f t="shared" si="28"/>
        <v>-890119</v>
      </c>
      <c r="P44" s="34">
        <f t="shared" si="28"/>
        <v>53366420</v>
      </c>
      <c r="Q44" s="34">
        <f t="shared" si="28"/>
        <v>130940048</v>
      </c>
      <c r="R44" s="34">
        <f t="shared" si="28"/>
        <v>4254459</v>
      </c>
      <c r="S44" s="34">
        <f t="shared" si="28"/>
        <v>135194507</v>
      </c>
    </row>
    <row r="45" ht="15.75" customHeight="1">
      <c r="A45" s="87"/>
      <c r="B45" s="88"/>
      <c r="C45" s="88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4:E4"/>
    <mergeCell ref="A5:E5"/>
    <mergeCell ref="A6:E6"/>
    <mergeCell ref="A7:E7"/>
    <mergeCell ref="A8:E8"/>
    <mergeCell ref="B9:E9"/>
    <mergeCell ref="C10:E10"/>
    <mergeCell ref="C11:E11"/>
    <mergeCell ref="C12:E12"/>
    <mergeCell ref="B13:E13"/>
    <mergeCell ref="B14:E14"/>
    <mergeCell ref="B15:E15"/>
    <mergeCell ref="B16:E16"/>
    <mergeCell ref="B17:E17"/>
    <mergeCell ref="B18:E18"/>
    <mergeCell ref="B19:E19"/>
    <mergeCell ref="A20:E20"/>
    <mergeCell ref="A21:E21"/>
    <mergeCell ref="A27:E27"/>
    <mergeCell ref="A28:E28"/>
    <mergeCell ref="A29:E29"/>
    <mergeCell ref="B37:E37"/>
    <mergeCell ref="B38:E38"/>
    <mergeCell ref="B39:E39"/>
    <mergeCell ref="B40:E40"/>
    <mergeCell ref="B41:E41"/>
    <mergeCell ref="B42:E42"/>
    <mergeCell ref="A43:E43"/>
    <mergeCell ref="A44:E44"/>
    <mergeCell ref="A30:E30"/>
    <mergeCell ref="A31:E31"/>
    <mergeCell ref="B32:E32"/>
    <mergeCell ref="C33:E33"/>
    <mergeCell ref="C34:E34"/>
    <mergeCell ref="C35:E35"/>
    <mergeCell ref="B36:E36"/>
  </mergeCells>
  <printOptions/>
  <pageMargins bottom="0.75" footer="0.0" header="0.0" left="0.7" right="0.7" top="0.75"/>
  <pageSetup orientation="landscape"/>
  <drawing r:id="rId1"/>
</worksheet>
</file>